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07" activeTab="0"/>
  </bookViews>
  <sheets>
    <sheet name="2021年阿合奇县转移支付资金情况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<sst xmlns="http://schemas.openxmlformats.org/spreadsheetml/2006/main" count="49" uniqueCount="49">
  <si>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阿合奇县2021年一般公共预算税收返还和转移支付表</t>
  </si>
  <si>
    <t>单位：万元</t>
  </si>
  <si>
    <t>项      目</t>
  </si>
  <si>
    <t>2019年
决算数</t>
  </si>
  <si>
    <t>2020年
完成数</t>
  </si>
  <si>
    <t>2020年较2019年增长%</t>
  </si>
  <si>
    <t>2021年
预算安排数</t>
  </si>
  <si>
    <t>备注</t>
  </si>
  <si>
    <t>公共预算收入小计</t>
  </si>
  <si>
    <t>税收收入</t>
  </si>
  <si>
    <t>非税收入</t>
  </si>
  <si>
    <t>上级补助收入</t>
  </si>
  <si>
    <t xml:space="preserve">增值税和消费税税收返还 </t>
  </si>
  <si>
    <t>增值税“五五分享”税收返还收入</t>
  </si>
  <si>
    <t>所得税基数返还</t>
  </si>
  <si>
    <t>原体制补助</t>
  </si>
  <si>
    <t>均衡性转移支付补助</t>
  </si>
  <si>
    <t>县级基本财力保障机制奖补资金</t>
  </si>
  <si>
    <t>基层公检法司转移支付收入</t>
  </si>
  <si>
    <t>结算补助收入</t>
  </si>
  <si>
    <t>资源枯竭型城市转移支付补助收入</t>
  </si>
  <si>
    <t>城乡义务教育转移支付收入</t>
  </si>
  <si>
    <t>城乡居民医疗保险转移支付收入</t>
  </si>
  <si>
    <t>基本养老保险和低保等转移支付补助收入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</si>
  <si>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</si>
  <si>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</si>
  <si>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</si>
  <si>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</si>
  <si>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边境地区转移支付收入</t>
  </si>
  <si>
    <t>贫困地区转移支付收入</t>
  </si>
  <si>
    <t>民族地区转移支付收入</t>
  </si>
  <si>
    <t>一般公共服务共同财政事权转移收入</t>
  </si>
  <si>
    <t>国防共同财政事权转移支付收入</t>
  </si>
  <si>
    <t>公共安全共同财政转移支付收入</t>
  </si>
  <si>
    <t>教育共同财政事权转移支付收入</t>
  </si>
  <si>
    <t xml:space="preserve">    文化旅游体育与传媒共同财政事权转移支付收入  </t>
  </si>
  <si>
    <t>社会保障和就业共同财政事权支付收入</t>
  </si>
  <si>
    <t>卫生健康共同财政事权分类分档转移支付收入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</si>
  <si>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</si>
  <si>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</si>
  <si>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</si>
  <si>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>住房保障共同财政事权转移支付收入</t>
  </si>
  <si>
    <t xml:space="preserve">    灾害防治及应急管理共同财政事权转移支付收入  </t>
  </si>
  <si>
    <t>其他一般性转移支付</t>
  </si>
  <si>
    <t>专项转移支付</t>
  </si>
  <si>
    <t>债券转贷收入</t>
  </si>
  <si>
    <t>其中：再融资债券资金</t>
  </si>
  <si>
    <t xml:space="preserve">      新增债券资金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</si>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</sst>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8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8" borderId="0" applyNumberFormat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20" borderId="0" applyNumberFormat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7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0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24" borderId="11" xfId="0" applyNumberFormat="1" applyFont="1" applyFill="1" applyBorder="1" applyAlignment="1">
      <alignment horizontal="center" vertical="center"/>
    </xf>
    <xf numFmtId="176" fontId="4" fillId="0" borderId="11" xfId="25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1" xfId="0" applyNumberFormat="1" applyFont="1" applyFill="1" applyBorder="1" applyAlignment="1" applyProtection="1">
      <alignment horizontal="center" vertical="center"/>
      <protection/>
    </xf>
    <xf numFmtId="3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>
      <alignment horizontal="center"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常规 4" xfId="76"/>
    <cellStyle name="常规 5" xfId="77"/>
    <cellStyle name="常规 7" xfId="78"/>
    <cellStyle name="常规_Sheet1" xfId="79"/>
    <cellStyle name="常规_2014年预算收支预测表-（报人大）" xfId="80"/>
    <cellStyle name="常规_Sheet1_1" xfId="81"/>
    <cellStyle name="千位分隔 2" xfId="82"/>
    <cellStyle name="千位分隔 3" xfId="83"/>
    <cellStyle name="千位分隔 4" xfId="84"/>
    <cellStyle name="样式 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44"/>
  <sheetViews>
    <sheetView showGridLines="0" showZeros="0" tabSelected="1" workbookViewId="0" topLeftCell="A1">
      <selection activeCell="G4" sqref="G4"/>
    </sheetView>
  </sheetViews>
  <sheetFormatPr defaultColWidth="9.00390625" defaultRowHeight="14.25"/>
  <cols>
    <col min="1" max="1" width="33.875" style="5" customWidth="1"/>
    <col min="2" max="2" width="9.375" style="5" customWidth="1"/>
    <col min="3" max="3" width="8.625" style="5" customWidth="1"/>
    <col min="4" max="4" width="10.75390625" style="5" customWidth="1"/>
    <col min="6" max="6" width="7.875" style="0" customWidth="1"/>
  </cols>
  <sheetData>
    <row r="1" spans="1:6" s="1" customFormat="1" ht="22.5" customHeight="1">
      <c r="A1" s="6" t="s">
        <v>0</v>
      </c>
      <c r="B1" s="6"/>
      <c r="C1" s="6"/>
      <c r="D1" s="6"/>
      <c r="E1" s="6"/>
      <c r="F1" s="6"/>
    </row>
    <row r="2" spans="1:6" s="1" customFormat="1" ht="16.5" customHeight="1">
      <c r="A2" s="7"/>
      <c r="B2" s="8"/>
      <c r="C2" s="8"/>
      <c r="D2" s="8"/>
      <c r="E2" s="9" t="s">
        <v>1</v>
      </c>
      <c r="F2" s="10"/>
    </row>
    <row r="3" spans="1:6" s="2" customFormat="1" ht="3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14.25">
      <c r="A4" s="12" t="s">
        <v>8</v>
      </c>
      <c r="B4" s="11">
        <f>B5+B6</f>
        <v>9496</v>
      </c>
      <c r="C4" s="11">
        <f>C5+C6</f>
        <v>10001</v>
      </c>
      <c r="D4" s="13">
        <f aca="true" t="shared" si="0" ref="D4:D7">(C4-B4)/B4</f>
        <v>0.05318028643639427</v>
      </c>
      <c r="E4" s="11">
        <f>E5+E6</f>
        <v>10800</v>
      </c>
      <c r="F4" s="11"/>
    </row>
    <row r="5" spans="1:6" s="3" customFormat="1" ht="14.25">
      <c r="A5" s="14" t="s">
        <v>9</v>
      </c>
      <c r="B5" s="15">
        <v>5056</v>
      </c>
      <c r="C5" s="15">
        <v>4391</v>
      </c>
      <c r="D5" s="16">
        <f t="shared" si="0"/>
        <v>-0.13152689873417722</v>
      </c>
      <c r="E5" s="15">
        <v>8400</v>
      </c>
      <c r="F5" s="11"/>
    </row>
    <row r="6" spans="1:6" s="4" customFormat="1" ht="14.25">
      <c r="A6" s="14" t="s">
        <v>10</v>
      </c>
      <c r="B6" s="15">
        <v>4440</v>
      </c>
      <c r="C6" s="15">
        <v>5610</v>
      </c>
      <c r="D6" s="16">
        <f t="shared" si="0"/>
        <v>0.2635135135135135</v>
      </c>
      <c r="E6" s="15">
        <v>2400</v>
      </c>
      <c r="F6" s="11"/>
    </row>
    <row r="7" spans="1:6" s="4" customFormat="1" ht="14.25">
      <c r="A7" s="12" t="s">
        <v>11</v>
      </c>
      <c r="B7" s="17">
        <f>SUM(B8:B40)</f>
        <v>161048.7291</v>
      </c>
      <c r="C7" s="17">
        <f>SUM(C8:C40)</f>
        <v>161116</v>
      </c>
      <c r="D7" s="13">
        <f t="shared" si="0"/>
        <v>0.0004177052521677004</v>
      </c>
      <c r="E7" s="17">
        <f>SUM(E8:E40)</f>
        <v>143958</v>
      </c>
      <c r="F7" s="18"/>
    </row>
    <row r="8" spans="1:6" s="4" customFormat="1" ht="14.25">
      <c r="A8" s="19" t="s">
        <v>12</v>
      </c>
      <c r="B8" s="20">
        <v>1033</v>
      </c>
      <c r="C8" s="20">
        <v>1033</v>
      </c>
      <c r="D8" s="16">
        <v>0</v>
      </c>
      <c r="E8" s="21">
        <v>1033</v>
      </c>
      <c r="F8" s="22"/>
    </row>
    <row r="9" spans="1:6" s="4" customFormat="1" ht="14.25">
      <c r="A9" s="19" t="s">
        <v>13</v>
      </c>
      <c r="B9" s="20">
        <v>400</v>
      </c>
      <c r="C9" s="20">
        <v>400</v>
      </c>
      <c r="D9" s="16">
        <f aca="true" t="shared" si="1" ref="D9:D14">(C9-B9)/B9</f>
        <v>0</v>
      </c>
      <c r="E9" s="21">
        <v>400</v>
      </c>
      <c r="F9" s="22"/>
    </row>
    <row r="10" spans="1:6" s="4" customFormat="1" ht="14.25">
      <c r="A10" s="19" t="s">
        <v>14</v>
      </c>
      <c r="B10" s="20">
        <v>7</v>
      </c>
      <c r="C10" s="20">
        <v>7</v>
      </c>
      <c r="D10" s="16">
        <v>0</v>
      </c>
      <c r="E10" s="21">
        <v>7</v>
      </c>
      <c r="F10" s="22"/>
    </row>
    <row r="11" spans="1:6" s="4" customFormat="1" ht="14.25">
      <c r="A11" s="19" t="s">
        <v>15</v>
      </c>
      <c r="B11" s="20">
        <v>2445</v>
      </c>
      <c r="C11" s="20">
        <v>2445</v>
      </c>
      <c r="D11" s="16">
        <v>0</v>
      </c>
      <c r="E11" s="21">
        <v>2445</v>
      </c>
      <c r="F11" s="22"/>
    </row>
    <row r="12" spans="1:6" s="4" customFormat="1" ht="14.25">
      <c r="A12" s="23" t="s">
        <v>16</v>
      </c>
      <c r="B12" s="24">
        <v>18245</v>
      </c>
      <c r="C12" s="20">
        <v>21718</v>
      </c>
      <c r="D12" s="16">
        <f t="shared" si="1"/>
        <v>0.1903535215127432</v>
      </c>
      <c r="E12" s="15">
        <v>21718</v>
      </c>
      <c r="F12" s="22"/>
    </row>
    <row r="13" spans="1:6" s="4" customFormat="1" ht="14.25">
      <c r="A13" s="23" t="s">
        <v>17</v>
      </c>
      <c r="B13" s="24">
        <v>16126.18</v>
      </c>
      <c r="C13" s="20">
        <v>23823</v>
      </c>
      <c r="D13" s="16">
        <f t="shared" si="1"/>
        <v>0.47728724347613627</v>
      </c>
      <c r="E13" s="25">
        <v>23823</v>
      </c>
      <c r="F13" s="22"/>
    </row>
    <row r="14" spans="1:6" s="4" customFormat="1" ht="14.25">
      <c r="A14" s="23" t="s">
        <v>18</v>
      </c>
      <c r="B14" s="24">
        <v>61</v>
      </c>
      <c r="C14" s="20"/>
      <c r="D14" s="16">
        <f t="shared" si="1"/>
        <v>-1</v>
      </c>
      <c r="E14" s="25"/>
      <c r="F14" s="22"/>
    </row>
    <row r="15" spans="1:6" s="4" customFormat="1" ht="14.25">
      <c r="A15" s="23" t="s">
        <v>19</v>
      </c>
      <c r="B15" s="24">
        <v>663</v>
      </c>
      <c r="C15" s="20">
        <v>67</v>
      </c>
      <c r="D15" s="16">
        <v>1</v>
      </c>
      <c r="E15" s="26">
        <v>663</v>
      </c>
      <c r="F15" s="22"/>
    </row>
    <row r="16" spans="1:6" s="4" customFormat="1" ht="14.25">
      <c r="A16" s="23" t="s">
        <v>20</v>
      </c>
      <c r="B16" s="24">
        <v>0</v>
      </c>
      <c r="C16" s="20"/>
      <c r="D16" s="16">
        <v>1</v>
      </c>
      <c r="E16" s="26"/>
      <c r="F16" s="22"/>
    </row>
    <row r="17" spans="1:6" s="4" customFormat="1" ht="14.25">
      <c r="A17" s="23" t="s">
        <v>21</v>
      </c>
      <c r="B17" s="24">
        <v>2778.84</v>
      </c>
      <c r="C17" s="20"/>
      <c r="D17" s="16">
        <f aca="true" t="shared" si="2" ref="D17:D25">(C17-B17)/B17</f>
        <v>-1</v>
      </c>
      <c r="E17" s="26"/>
      <c r="F17" s="22"/>
    </row>
    <row r="18" spans="1:6" s="4" customFormat="1" ht="14.25">
      <c r="A18" s="23" t="s">
        <v>22</v>
      </c>
      <c r="B18" s="24">
        <v>1873</v>
      </c>
      <c r="C18" s="20"/>
      <c r="D18" s="16">
        <f t="shared" si="2"/>
        <v>-1</v>
      </c>
      <c r="E18" s="26"/>
      <c r="F18" s="22"/>
    </row>
    <row r="19" spans="1:6" s="4" customFormat="1" ht="14.25">
      <c r="A19" s="23" t="s">
        <v>23</v>
      </c>
      <c r="B19" s="24">
        <v>649</v>
      </c>
      <c r="C19" s="20"/>
      <c r="D19" s="16">
        <v>1</v>
      </c>
      <c r="E19" s="26"/>
      <c r="F19" s="22"/>
    </row>
    <row r="20" spans="1:6" s="4" customFormat="1" ht="14.25">
      <c r="A20" s="23" t="s">
        <v>24</v>
      </c>
      <c r="B20" s="24">
        <v>386</v>
      </c>
      <c r="C20" s="20"/>
      <c r="D20" s="16">
        <v>1</v>
      </c>
      <c r="E20" s="26"/>
      <c r="F20" s="22"/>
    </row>
    <row r="21" spans="1:6" s="4" customFormat="1" ht="14.25">
      <c r="A21" s="23" t="s">
        <v>25</v>
      </c>
      <c r="B21" s="24">
        <v>298.97</v>
      </c>
      <c r="C21" s="20">
        <v>187</v>
      </c>
      <c r="D21" s="16">
        <f t="shared" si="2"/>
        <v>-0.374519182526675</v>
      </c>
      <c r="E21" s="26">
        <v>299</v>
      </c>
      <c r="F21" s="22"/>
    </row>
    <row r="22" spans="1:6" s="4" customFormat="1" ht="14.25">
      <c r="A22" s="23" t="s">
        <v>26</v>
      </c>
      <c r="B22" s="24">
        <v>7817</v>
      </c>
      <c r="C22" s="20">
        <v>6116</v>
      </c>
      <c r="D22" s="16">
        <f t="shared" si="2"/>
        <v>-0.21760266086734043</v>
      </c>
      <c r="E22" s="26">
        <v>6251</v>
      </c>
      <c r="F22" s="22"/>
    </row>
    <row r="23" spans="1:6" s="4" customFormat="1" ht="14.25">
      <c r="A23" s="23" t="s">
        <v>27</v>
      </c>
      <c r="B23" s="24">
        <v>31819.5561</v>
      </c>
      <c r="C23" s="20">
        <v>31820</v>
      </c>
      <c r="D23" s="16">
        <f t="shared" si="2"/>
        <v>1.3950540309341193E-05</v>
      </c>
      <c r="E23" s="27">
        <v>31820</v>
      </c>
      <c r="F23" s="22"/>
    </row>
    <row r="24" spans="1:6" s="4" customFormat="1" ht="14.25">
      <c r="A24" s="23" t="s">
        <v>28</v>
      </c>
      <c r="B24" s="24">
        <v>13238.22</v>
      </c>
      <c r="C24" s="20">
        <v>12012</v>
      </c>
      <c r="D24" s="16">
        <f t="shared" si="2"/>
        <v>-0.09262725653448874</v>
      </c>
      <c r="E24" s="27">
        <v>12012</v>
      </c>
      <c r="F24" s="22"/>
    </row>
    <row r="25" spans="1:6" s="4" customFormat="1" ht="14.25">
      <c r="A25" s="23" t="s">
        <v>29</v>
      </c>
      <c r="B25" s="24">
        <v>10723</v>
      </c>
      <c r="C25" s="20">
        <v>10612</v>
      </c>
      <c r="D25" s="16">
        <f t="shared" si="2"/>
        <v>-0.010351580714352326</v>
      </c>
      <c r="E25" s="27">
        <v>7501</v>
      </c>
      <c r="F25" s="22"/>
    </row>
    <row r="26" spans="1:6" s="4" customFormat="1" ht="14.25">
      <c r="A26" s="23" t="s">
        <v>30</v>
      </c>
      <c r="B26" s="24">
        <v>3350.512</v>
      </c>
      <c r="C26" s="20">
        <v>2604</v>
      </c>
      <c r="D26" s="16"/>
      <c r="E26" s="27">
        <v>2604</v>
      </c>
      <c r="F26" s="22"/>
    </row>
    <row r="27" spans="1:6" s="4" customFormat="1" ht="14.25">
      <c r="A27" s="23" t="s">
        <v>31</v>
      </c>
      <c r="B27" s="24"/>
      <c r="C27" s="20">
        <v>3532</v>
      </c>
      <c r="D27" s="16"/>
      <c r="E27" s="27"/>
      <c r="F27" s="22"/>
    </row>
    <row r="28" spans="1:6" s="4" customFormat="1" ht="14.25">
      <c r="A28" s="23" t="s">
        <v>32</v>
      </c>
      <c r="B28" s="24"/>
      <c r="C28" s="20">
        <v>71</v>
      </c>
      <c r="D28" s="16"/>
      <c r="E28" s="27">
        <v>71</v>
      </c>
      <c r="F28" s="22"/>
    </row>
    <row r="29" spans="1:6" s="4" customFormat="1" ht="14.25">
      <c r="A29" s="23" t="s">
        <v>33</v>
      </c>
      <c r="B29" s="24">
        <v>921.49</v>
      </c>
      <c r="C29" s="20">
        <v>1081</v>
      </c>
      <c r="D29" s="16"/>
      <c r="E29" s="27">
        <v>983</v>
      </c>
      <c r="F29" s="22"/>
    </row>
    <row r="30" spans="1:6" s="4" customFormat="1" ht="14.25">
      <c r="A30" s="23" t="s">
        <v>34</v>
      </c>
      <c r="B30" s="24">
        <v>584.84</v>
      </c>
      <c r="C30" s="20">
        <v>5701</v>
      </c>
      <c r="D30" s="16"/>
      <c r="E30" s="27">
        <v>5236</v>
      </c>
      <c r="F30" s="22"/>
    </row>
    <row r="31" spans="1:6" s="4" customFormat="1" ht="24">
      <c r="A31" s="28" t="s">
        <v>35</v>
      </c>
      <c r="B31" s="24"/>
      <c r="C31" s="20">
        <v>576</v>
      </c>
      <c r="D31" s="16"/>
      <c r="E31" s="27">
        <v>653</v>
      </c>
      <c r="F31" s="22"/>
    </row>
    <row r="32" spans="1:6" s="4" customFormat="1" ht="14.25">
      <c r="A32" s="23" t="s">
        <v>36</v>
      </c>
      <c r="B32" s="24">
        <v>3123.991</v>
      </c>
      <c r="C32" s="20">
        <v>8387</v>
      </c>
      <c r="D32" s="16"/>
      <c r="E32" s="27">
        <v>649</v>
      </c>
      <c r="F32" s="22"/>
    </row>
    <row r="33" spans="1:6" s="4" customFormat="1" ht="14.25">
      <c r="A33" s="29" t="s">
        <v>37</v>
      </c>
      <c r="B33" s="24">
        <v>2396.13</v>
      </c>
      <c r="C33" s="20">
        <v>3174</v>
      </c>
      <c r="D33" s="16"/>
      <c r="E33" s="27">
        <v>1873</v>
      </c>
      <c r="F33" s="22"/>
    </row>
    <row r="34" spans="1:6" s="4" customFormat="1" ht="14.25">
      <c r="A34" s="28" t="s">
        <v>38</v>
      </c>
      <c r="B34" s="24"/>
      <c r="C34" s="20">
        <v>1916</v>
      </c>
      <c r="D34" s="16"/>
      <c r="E34" s="27">
        <v>1555</v>
      </c>
      <c r="F34" s="22"/>
    </row>
    <row r="35" spans="1:6" s="4" customFormat="1" ht="14.25">
      <c r="A35" s="28" t="s">
        <v>39</v>
      </c>
      <c r="B35" s="30"/>
      <c r="C35" s="31">
        <v>6085</v>
      </c>
      <c r="D35" s="16"/>
      <c r="E35" s="27">
        <v>1149</v>
      </c>
      <c r="F35" s="22"/>
    </row>
    <row r="36" spans="1:6" s="4" customFormat="1" ht="14.25">
      <c r="A36" s="28" t="s">
        <v>40</v>
      </c>
      <c r="B36" s="30"/>
      <c r="C36" s="31">
        <v>8451</v>
      </c>
      <c r="D36" s="16"/>
      <c r="E36" s="27"/>
      <c r="F36" s="22"/>
    </row>
    <row r="37" spans="1:6" s="4" customFormat="1" ht="14.25">
      <c r="A37" s="23" t="s">
        <v>41</v>
      </c>
      <c r="B37" s="32">
        <v>361</v>
      </c>
      <c r="C37" s="20">
        <v>524</v>
      </c>
      <c r="D37" s="16"/>
      <c r="E37" s="27"/>
      <c r="F37" s="22"/>
    </row>
    <row r="38" spans="1:6" s="4" customFormat="1" ht="24">
      <c r="A38" s="28" t="s">
        <v>42</v>
      </c>
      <c r="B38" s="33"/>
      <c r="C38" s="20">
        <v>115</v>
      </c>
      <c r="D38" s="16"/>
      <c r="E38" s="27"/>
      <c r="F38" s="22"/>
    </row>
    <row r="39" spans="1:6" s="4" customFormat="1" ht="14.25">
      <c r="A39" s="23" t="s">
        <v>43</v>
      </c>
      <c r="B39" s="26"/>
      <c r="C39" s="20">
        <v>301</v>
      </c>
      <c r="D39" s="16"/>
      <c r="E39" s="26">
        <v>172</v>
      </c>
      <c r="F39" s="22"/>
    </row>
    <row r="40" spans="1:6" s="4" customFormat="1" ht="14.25">
      <c r="A40" s="23" t="s">
        <v>44</v>
      </c>
      <c r="B40" s="26">
        <v>41747</v>
      </c>
      <c r="C40" s="20">
        <v>8358</v>
      </c>
      <c r="D40" s="16">
        <f aca="true" t="shared" si="3" ref="D40:D44">(C40-B40)/B40</f>
        <v>-0.7997939971734496</v>
      </c>
      <c r="E40" s="26">
        <v>21041</v>
      </c>
      <c r="F40" s="22"/>
    </row>
    <row r="41" spans="1:6" ht="14.25">
      <c r="A41" s="34" t="s">
        <v>45</v>
      </c>
      <c r="B41" s="35">
        <f>B42+B43</f>
        <v>14637</v>
      </c>
      <c r="C41" s="36">
        <f>C42+C43</f>
        <v>5200</v>
      </c>
      <c r="D41" s="13">
        <f t="shared" si="3"/>
        <v>-0.644735943157751</v>
      </c>
      <c r="E41" s="36">
        <f>E42+E43</f>
        <v>3000</v>
      </c>
      <c r="F41" s="37"/>
    </row>
    <row r="42" spans="1:6" ht="14.25">
      <c r="A42" s="23" t="s">
        <v>46</v>
      </c>
      <c r="B42" s="38">
        <v>2000</v>
      </c>
      <c r="C42" s="38">
        <v>1700</v>
      </c>
      <c r="D42" s="13">
        <f t="shared" si="3"/>
        <v>-0.15</v>
      </c>
      <c r="E42" s="38"/>
      <c r="F42" s="38"/>
    </row>
    <row r="43" spans="1:6" ht="14.25">
      <c r="A43" s="23" t="s">
        <v>47</v>
      </c>
      <c r="B43" s="38">
        <v>12637</v>
      </c>
      <c r="C43" s="38">
        <v>3500</v>
      </c>
      <c r="D43" s="13">
        <f t="shared" si="3"/>
        <v>-0.7230355305847906</v>
      </c>
      <c r="E43" s="39">
        <v>3000</v>
      </c>
      <c r="F43" s="38"/>
    </row>
    <row r="44" spans="1:6" ht="14.25">
      <c r="A44" s="40" t="s">
        <v>48</v>
      </c>
      <c r="B44" s="41">
        <f>B4+B7+B41</f>
        <v>185181.7291</v>
      </c>
      <c r="C44" s="41">
        <f>C4+C7+C41</f>
        <v>176317</v>
      </c>
      <c r="D44" s="13">
        <f t="shared" si="3"/>
        <v>-0.04787043053914328</v>
      </c>
      <c r="E44" s="41">
        <f>E4+E7+E41</f>
        <v>157758</v>
      </c>
      <c r="F44" s="36"/>
    </row>
  </sheetData>
  <sheetProtection/>
  <protectedRanges>
    <protectedRange sqref="C6 C8 B5 B6 B8 C5" name="区域4_3_1"/>
  </protectedRanges>
  <mergeCells count="1">
    <mergeCell ref="A1:F1"/>
  </mergeCells>
  <printOptions horizontalCentered="1"/>
  <pageMargins left="0.78" right="0.78" top="1.46" bottom="1.18" header="0.39" footer="0.39"/>
  <pageSetup firstPageNumber="2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石林</cp:lastModifiedBy>
  <cp:lastPrinted>2018-12-27T03:01:13Z</cp:lastPrinted>
  <dcterms:created xsi:type="dcterms:W3CDTF">1996-12-17T01:32:42Z</dcterms:created>
  <dcterms:modified xsi:type="dcterms:W3CDTF">2021-08-24T02:22:15Z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