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1" activeTab="1"/>
  </bookViews>
  <sheets>
    <sheet name="项目分类统计表" sheetId="2" state="hidden" r:id="rId1"/>
    <sheet name="Sheet1" sheetId="6" r:id="rId2"/>
    <sheet name="项目分类统计表定" sheetId="3" state="hidden" r:id="rId3"/>
  </sheets>
  <definedNames>
    <definedName name="_xlnm._FilterDatabase" localSheetId="0" hidden="1">项目分类统计表!$A$3:$S$62</definedName>
    <definedName name="_xlnm._FilterDatabase" localSheetId="1" hidden="1">Sheet1!$A$5:$XFB$10</definedName>
    <definedName name="_xlnm.Print_Area" localSheetId="0">项目分类统计表!$A$1:$S$62</definedName>
    <definedName name="_xlnm.Print_Titles" localSheetId="1">Sheet1!$3:$5</definedName>
  </definedNames>
  <calcPr calcId="144525"/>
</workbook>
</file>

<file path=xl/sharedStrings.xml><?xml version="1.0" encoding="utf-8"?>
<sst xmlns="http://schemas.openxmlformats.org/spreadsheetml/2006/main" count="471" uniqueCount="263">
  <si>
    <t>2023年巩固拓展脱贫攻坚成果和乡村振兴项目库分类统计表</t>
  </si>
  <si>
    <t>序号</t>
  </si>
  <si>
    <t>项目类别</t>
  </si>
  <si>
    <t>项目个数</t>
  </si>
  <si>
    <t>建设规模</t>
  </si>
  <si>
    <t>资金规模</t>
  </si>
  <si>
    <t>受益户情况</t>
  </si>
  <si>
    <t>规模</t>
  </si>
  <si>
    <t>单位</t>
  </si>
  <si>
    <t>万元</t>
  </si>
  <si>
    <t>占报备批次资金比例（%）</t>
  </si>
  <si>
    <t>合计</t>
  </si>
  <si>
    <t>已脱贫户（含监测帮扶家庭）</t>
  </si>
  <si>
    <t>（一）</t>
  </si>
  <si>
    <t>农村基础设施
（含产业配套基础设施）</t>
  </si>
  <si>
    <t>一</t>
  </si>
  <si>
    <t>产业发展</t>
  </si>
  <si>
    <t>村庄规划编制（含修编）</t>
  </si>
  <si>
    <t>生产项目</t>
  </si>
  <si>
    <t>农村道路建设（通村路、通户路、小型桥梁等）</t>
  </si>
  <si>
    <t>公里</t>
  </si>
  <si>
    <t>低质土地整治</t>
  </si>
  <si>
    <t>亩</t>
  </si>
  <si>
    <t>产业路、资源路、旅游路建设</t>
  </si>
  <si>
    <t>设施农业</t>
  </si>
  <si>
    <t>座</t>
  </si>
  <si>
    <t>农村供水保障设施建设</t>
  </si>
  <si>
    <t>良种繁育基地</t>
  </si>
  <si>
    <t>个</t>
  </si>
  <si>
    <t>农村电网建设（通生产、生活用电、提高综合电压和供电可靠性）</t>
  </si>
  <si>
    <t>特色种植</t>
  </si>
  <si>
    <t>数字乡村建设（信息通信基础设施建设、数字化、智能化建设等）</t>
  </si>
  <si>
    <t>畜禽养殖</t>
  </si>
  <si>
    <t>头/只</t>
  </si>
  <si>
    <t>农村清洁能源设施建设（燃气、户用光伏、风电、水电、农村生物质能源、北方地区清洁取暖等）</t>
  </si>
  <si>
    <t>畜禽圈舍</t>
  </si>
  <si>
    <t>农业农村基础设施中长期贷款贴息</t>
  </si>
  <si>
    <t>饲草料地(草料库及青贮窖建设)</t>
  </si>
  <si>
    <t>其他（防洪坝）</t>
  </si>
  <si>
    <t>万立方米</t>
  </si>
  <si>
    <t>防疫类</t>
  </si>
  <si>
    <t>个/座</t>
  </si>
  <si>
    <t>（二）</t>
  </si>
  <si>
    <t>人居环境整治</t>
  </si>
  <si>
    <t>小型饲料加工（设施）设备</t>
  </si>
  <si>
    <t>平米</t>
  </si>
  <si>
    <t>农村卫生厕所改造（户用、公共厕所）</t>
  </si>
  <si>
    <t>标准化养殖基地</t>
  </si>
  <si>
    <t>农村污水治理</t>
  </si>
  <si>
    <t>立方</t>
  </si>
  <si>
    <t>水产养殖业发展</t>
  </si>
  <si>
    <t>农村垃圾治理</t>
  </si>
  <si>
    <t>辆</t>
  </si>
  <si>
    <t>林草基地建设</t>
  </si>
  <si>
    <t>村容村貌提升</t>
  </si>
  <si>
    <t>休闲农业与乡村旅游</t>
  </si>
  <si>
    <t>（三）</t>
  </si>
  <si>
    <t>农村公共服务</t>
  </si>
  <si>
    <t>光伏电站建设</t>
  </si>
  <si>
    <t>学校建设或改造（含幼儿园）</t>
  </si>
  <si>
    <t>加工流通项目</t>
  </si>
  <si>
    <t>村卫生室标准化建设</t>
  </si>
  <si>
    <t>农产品仓储保鲜冷链基础设施建设</t>
  </si>
  <si>
    <t>平方</t>
  </si>
  <si>
    <t>农村养老设施建设（养老院、幸福院、日间照料中心等）</t>
  </si>
  <si>
    <t>产地初加工和精深加工</t>
  </si>
  <si>
    <t>公共照明设施</t>
  </si>
  <si>
    <t>市场建设和农村物流</t>
  </si>
  <si>
    <t>开展县乡村公共服务一体化示范创建</t>
  </si>
  <si>
    <t>品牌打造和展销平台</t>
  </si>
  <si>
    <t>其他（便民综合服务设施、文化活动广场、体育设施、村级客运站、农村公益性殡葬设施建设等）</t>
  </si>
  <si>
    <t>配套设施项目</t>
  </si>
  <si>
    <t>四</t>
  </si>
  <si>
    <t>易地搬迁后扶</t>
  </si>
  <si>
    <t>排碱渠</t>
  </si>
  <si>
    <t>公共服务岗位</t>
  </si>
  <si>
    <t>防渗渠</t>
  </si>
  <si>
    <t>“一站式”社区综合服务设施建设</t>
  </si>
  <si>
    <t>节水灌溉</t>
  </si>
  <si>
    <t>易地扶贫搬迁贷款债券贴息补助</t>
  </si>
  <si>
    <t>塘坝、小型水库</t>
  </si>
  <si>
    <t>万立方</t>
  </si>
  <si>
    <t>五</t>
  </si>
  <si>
    <t>巩固三保障成果</t>
  </si>
  <si>
    <t>产业园（区）</t>
  </si>
  <si>
    <t>住房</t>
  </si>
  <si>
    <t>（四）</t>
  </si>
  <si>
    <t>产业服务支撑项目</t>
  </si>
  <si>
    <t>农村危房改造等农房改造</t>
  </si>
  <si>
    <t>智慧农业</t>
  </si>
  <si>
    <t>教育</t>
  </si>
  <si>
    <t>科技服务</t>
  </si>
  <si>
    <t>享受“雨露计划”职业教育补助</t>
  </si>
  <si>
    <t>人</t>
  </si>
  <si>
    <t>人才培养</t>
  </si>
  <si>
    <t>参与“学前学会普通话”行动</t>
  </si>
  <si>
    <t>农业社会化服务</t>
  </si>
  <si>
    <t>其他教育类项目</t>
  </si>
  <si>
    <t>（五）</t>
  </si>
  <si>
    <t>金融保险配套项目</t>
  </si>
  <si>
    <t>健康</t>
  </si>
  <si>
    <t>小额贷款贴息</t>
  </si>
  <si>
    <t>户</t>
  </si>
  <si>
    <t>参加城乡居民基本医疗保险</t>
  </si>
  <si>
    <t>小额信贷风险补偿金</t>
  </si>
  <si>
    <t>次</t>
  </si>
  <si>
    <t>参加大病保险</t>
  </si>
  <si>
    <t>特色产业保险保费补助</t>
  </si>
  <si>
    <t>参加意外保险</t>
  </si>
  <si>
    <t>新型经营主体贷款贴息</t>
  </si>
  <si>
    <t>参加其他补充医疗保险</t>
  </si>
  <si>
    <t>（六）</t>
  </si>
  <si>
    <t>接受医疗救助</t>
  </si>
  <si>
    <t>防贫保险（基金）</t>
  </si>
  <si>
    <t>接受大病、慢性病(地方病)救治</t>
  </si>
  <si>
    <t>其他</t>
  </si>
  <si>
    <t>综合保障</t>
  </si>
  <si>
    <t>二</t>
  </si>
  <si>
    <t>就业项目</t>
  </si>
  <si>
    <t>享受农村居民最低生活保障</t>
  </si>
  <si>
    <t>务工补助</t>
  </si>
  <si>
    <t>参加城乡居民基本养老保险</t>
  </si>
  <si>
    <t>交通费补助</t>
  </si>
  <si>
    <t>享受特困人员救助供养</t>
  </si>
  <si>
    <t>生产奖补、劳务补助等</t>
  </si>
  <si>
    <t>接受留守关爱服务</t>
  </si>
  <si>
    <t>就业</t>
  </si>
  <si>
    <t>接受临时救助</t>
  </si>
  <si>
    <t>帮扶车间（特色手工基地）建设</t>
  </si>
  <si>
    <t>六</t>
  </si>
  <si>
    <t>乡村治理和精神文明建设</t>
  </si>
  <si>
    <t>技能培训</t>
  </si>
  <si>
    <t>乡村治理</t>
  </si>
  <si>
    <t>以工代训</t>
  </si>
  <si>
    <t>开展乡村治理示范创建</t>
  </si>
  <si>
    <t>创业</t>
  </si>
  <si>
    <t>推进“积分制”“清单式”等管理方式</t>
  </si>
  <si>
    <t>创业培训</t>
  </si>
  <si>
    <t>农村精神文明建设</t>
  </si>
  <si>
    <t>创业奖补</t>
  </si>
  <si>
    <t>培养“四有”新时代农民</t>
  </si>
  <si>
    <t>乡村工匠</t>
  </si>
  <si>
    <t>移风易俗</t>
  </si>
  <si>
    <t>乡村工匠培育培训</t>
  </si>
  <si>
    <t>科技文化卫生“三下乡”</t>
  </si>
  <si>
    <t>乡村工匠大师工作室</t>
  </si>
  <si>
    <t>农村文化项目</t>
  </si>
  <si>
    <t>乡村工匠传习所</t>
  </si>
  <si>
    <t>七.</t>
  </si>
  <si>
    <t>项目管理费</t>
  </si>
  <si>
    <t>（五）.</t>
  </si>
  <si>
    <t>公益性岗位</t>
  </si>
  <si>
    <t>八</t>
  </si>
  <si>
    <t>三</t>
  </si>
  <si>
    <t>乡村建设行动</t>
  </si>
  <si>
    <t>少数民族特色村寨建设项目</t>
  </si>
  <si>
    <t>困难群众饮用低氟茶</t>
  </si>
  <si>
    <t xml:space="preserve"> </t>
  </si>
  <si>
    <t>克州阿合奇县2022年巩固拓展脱贫攻坚成果和乡村振兴项目计划（自治区第二批衔接资金项目计划）</t>
  </si>
  <si>
    <t>项目库编号(A)</t>
  </si>
  <si>
    <t>年度 (B)</t>
  </si>
  <si>
    <t>项目名称(C)</t>
  </si>
  <si>
    <t>建设性质（新建、续建、改扩建）     (D)</t>
  </si>
  <si>
    <t>建设起至期限(E)</t>
  </si>
  <si>
    <t>建设地点(F)</t>
  </si>
  <si>
    <t>建设任务 (G)</t>
  </si>
  <si>
    <t>规模(H)</t>
  </si>
  <si>
    <t>项目类别(R)</t>
  </si>
  <si>
    <t>收益情况（J）</t>
  </si>
  <si>
    <t>责任部门及责任人（K）</t>
  </si>
  <si>
    <t>资金规模（万元）(L)</t>
  </si>
  <si>
    <t>本次安排资金</t>
  </si>
  <si>
    <t>简要绩效目标(M)</t>
  </si>
  <si>
    <t>简要利益机制(N)</t>
  </si>
  <si>
    <t>备注</t>
  </si>
  <si>
    <r>
      <rPr>
        <b/>
        <sz val="20"/>
        <rFont val="宋体"/>
        <charset val="134"/>
      </rPr>
      <t>产业发展(R</t>
    </r>
    <r>
      <rPr>
        <b/>
        <vertAlign val="subscript"/>
        <sz val="20"/>
        <rFont val="宋体"/>
        <charset val="134"/>
      </rPr>
      <t>1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</si>
  <si>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就业项目(R</t>
    </r>
    <r>
      <rPr>
        <b/>
        <vertAlign val="subscript"/>
        <sz val="20"/>
        <rFont val="宋体"/>
        <charset val="134"/>
      </rPr>
      <t>2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</si>
  <si>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乡村建设行动(R</t>
    </r>
    <r>
      <rPr>
        <b/>
        <vertAlign val="subscript"/>
        <sz val="20"/>
        <rFont val="宋体"/>
        <charset val="134"/>
      </rPr>
      <t>3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</si>
  <si>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易地搬迁后扶(R</t>
    </r>
    <r>
      <rPr>
        <b/>
        <vertAlign val="subscript"/>
        <sz val="20"/>
        <rFont val="宋体"/>
        <charset val="134"/>
      </rPr>
      <t>4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</si>
  <si>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巩固三保障成果(R</t>
    </r>
    <r>
      <rPr>
        <b/>
        <vertAlign val="subscript"/>
        <sz val="20"/>
        <rFont val="宋体"/>
        <charset val="134"/>
      </rPr>
      <t>5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</si>
  <si>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乡村治理和精神文明建设(R</t>
    </r>
    <r>
      <rPr>
        <b/>
        <vertAlign val="subscript"/>
        <sz val="20"/>
        <rFont val="宋体"/>
        <charset val="134"/>
      </rPr>
      <t>6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</si>
  <si>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项目管理费(R</t>
    </r>
    <r>
      <rPr>
        <vertAlign val="subscript"/>
        <sz val="20"/>
        <rFont val="宋体"/>
        <charset val="134"/>
      </rPr>
      <t>7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</si>
  <si>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其他(R</t>
    </r>
    <r>
      <rPr>
        <b/>
        <vertAlign val="subscript"/>
        <sz val="20"/>
        <rFont val="宋体"/>
        <charset val="134"/>
      </rPr>
      <t>9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</si>
  <si>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户（J</t>
    </r>
    <r>
      <rPr>
        <b/>
        <vertAlign val="subscript"/>
        <sz val="20"/>
        <rFont val="宋体"/>
        <charset val="134"/>
      </rPr>
      <t>1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</si>
  <si>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人（J</t>
    </r>
    <r>
      <rPr>
        <b/>
        <vertAlign val="subscript"/>
        <sz val="20"/>
        <rFont val="宋体"/>
        <charset val="134"/>
      </rPr>
      <t>2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</si>
  <si>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建设单位（K</t>
    </r>
    <r>
      <rPr>
        <b/>
        <vertAlign val="subscript"/>
        <sz val="20"/>
        <rFont val="宋体"/>
        <charset val="134"/>
      </rPr>
      <t>1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</si>
  <si>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建设单位责任人（K</t>
    </r>
    <r>
      <rPr>
        <b/>
        <vertAlign val="subscript"/>
        <sz val="20"/>
        <rFont val="宋体"/>
        <charset val="134"/>
      </rPr>
      <t>2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</si>
  <si>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行业主管部门（K</t>
    </r>
    <r>
      <rPr>
        <b/>
        <vertAlign val="subscript"/>
        <sz val="20"/>
        <rFont val="宋体"/>
        <charset val="134"/>
      </rPr>
      <t>3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</si>
  <si>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行业主管部门责任人（K</t>
    </r>
    <r>
      <rPr>
        <b/>
        <vertAlign val="subscript"/>
        <sz val="20"/>
        <rFont val="宋体"/>
        <charset val="134"/>
      </rPr>
      <t>4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</si>
  <si>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县级分管领导（K</t>
    </r>
    <r>
      <rPr>
        <b/>
        <vertAlign val="subscript"/>
        <sz val="20"/>
        <rFont val="宋体"/>
        <charset val="134"/>
      </rPr>
      <t>5</t>
    </r>
    <r>
      <rPr>
        <b/>
        <sz val="20"/>
        <rFont val="宋体"/>
        <charset val="134"/>
      </rPr>
      <t>)</t>
    </r>
  </si>
  <si>
    <t>小计</t>
  </si>
  <si>
    <r>
      <rPr>
        <b/>
        <sz val="20"/>
        <rFont val="宋体"/>
        <charset val="134"/>
      </rPr>
      <t>中央衔接(L</t>
    </r>
    <r>
      <rPr>
        <b/>
        <vertAlign val="subscript"/>
        <sz val="20"/>
        <rFont val="宋体"/>
        <charset val="134"/>
      </rPr>
      <t>1</t>
    </r>
    <r>
      <rPr>
        <b/>
        <sz val="20"/>
        <rFont val="宋体"/>
        <charset val="134"/>
      </rPr>
      <t>)</t>
    </r>
  </si>
  <si>
    <t>中央衔接</t>
  </si>
  <si>
    <r>
      <rPr>
        <b/>
        <sz val="20"/>
        <rFont val="宋体"/>
        <charset val="134"/>
      </rPr>
      <t>自治区衔接(L</t>
    </r>
    <r>
      <rPr>
        <b/>
        <vertAlign val="subscript"/>
        <sz val="20"/>
        <rFont val="宋体"/>
        <charset val="134"/>
      </rPr>
      <t>2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</si>
  <si>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其它涉农整合      (L</t>
    </r>
    <r>
      <rPr>
        <b/>
        <vertAlign val="subscript"/>
        <sz val="20"/>
        <rFont val="宋体"/>
        <charset val="134"/>
      </rPr>
      <t>3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</si>
  <si>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地方政府债券(L</t>
    </r>
    <r>
      <rPr>
        <b/>
        <vertAlign val="subscript"/>
        <sz val="20"/>
        <rFont val="宋体"/>
        <charset val="134"/>
      </rPr>
      <t>4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</si>
  <si>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地、县配套(L</t>
    </r>
    <r>
      <rPr>
        <b/>
        <vertAlign val="subscript"/>
        <sz val="20"/>
        <rFont val="宋体"/>
        <charset val="134"/>
      </rPr>
      <t>5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</si>
  <si>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其他资金(L</t>
    </r>
    <r>
      <rPr>
        <b/>
        <vertAlign val="subscript"/>
        <sz val="20"/>
        <rFont val="宋体"/>
        <charset val="134"/>
      </rPr>
      <t>6</t>
    </r>
    <r>
      <rPr>
        <b/>
        <sz val="20"/>
        <rFont val="宋体"/>
        <charset val="134"/>
      </rPr>
      <t>)</t>
    </r>
  </si>
  <si>
    <t>备注（其他资金名称）</t>
  </si>
  <si>
    <t>企业投资(L7)</t>
  </si>
  <si>
    <t>乡村振兴任务</t>
  </si>
  <si>
    <t>以工代赈任务</t>
  </si>
  <si>
    <t>少数民族发展任务</t>
  </si>
  <si>
    <t>欠发达国有农场巩固提升任务</t>
  </si>
  <si>
    <t>AHQ-2022-54</t>
  </si>
  <si>
    <t>阿合奇县乡村农贸综合市场建设项目</t>
  </si>
  <si>
    <t>在建</t>
  </si>
  <si>
    <t>2022.03-2022.10</t>
  </si>
  <si>
    <t>阿合奇镇佳朗奇村</t>
  </si>
  <si>
    <t>建设农贸综合市场一座（含冷库、保鲜库、蔬菜水果批发、集汽车销售、汽配、农副产品、服装商贸、物流等一体的大型批发交易中心），占地约125亩</t>
  </si>
  <si>
    <t>目标1：补齐阿合奇县农贸市场设施短板，健全配套设施，满足群众日常消费需求
目标2：建设农贸市场一座，带动全县农户增收，解决稳定就业不少于50人，临时就业约1500人次/年
目标3：增加全县各村集体经济收入，用于帮助困难户救助</t>
  </si>
  <si>
    <t>一是以满足人们对美好生活的需求为目标，建立形成农贸市场建设管理长效机制，促进环境卫生整洁，服务品质提升，农牧民体验感、获得感增强。二是发挥农村农产品、货物在保障市场供应、维护消费安全、满足群众日常需求等方面作用</t>
  </si>
  <si>
    <t>阿合奇县库兰萨日克乡草料基地提升改造项目</t>
  </si>
  <si>
    <t>库兰萨日克乡别迭里村</t>
  </si>
  <si>
    <t>第一期：1.对别迭里村现有约1720亩草料基地提升改造，其中约1300亩回填实土30CM及维修田埂，约420亩平整修建田埂及回填实土30CM，共计回填土方约34万立方米。修建防渗渠约8.5公里及渠系建筑物。
2.种植500亩青贮玉米（种子、化肥、薄膜、机耕、收割）每亩500元，共计25万元，种植1220亩苜蓿及套种小麦（种子、化肥、机耕、收割）每亩450元，共计54.9万元，合计79.9万元。</t>
  </si>
  <si>
    <t>目标：改造全乡两处饲草料基地及其附属设施，种植青贮饲料及高蛋白饲草料，保障良种繁育中心种公羊饲草料。</t>
  </si>
  <si>
    <t>一是通过饲草料基地库的改造，从而保障良种繁育中心养殖饲草料充足。
二是项目实施后，除保障良种繁育中心饲草料外，多余饲草料可通过村委会集体经济售出，增加村集体经济。</t>
  </si>
  <si>
    <t>阿合奇县阿合奇镇佳朗奇冬吾孜都克人工饲草料基地建设项目</t>
  </si>
  <si>
    <t>1.在冬吾孜都克平整1000亩土地，种植饲草料，50万元。
2.配套斗渠、农渠6.25公里，500万元
3.配套建设高3.5m彩钢结构占地面积为300㎡应急草料库1个，30万元。
4.每亩购买种子25公斤，每公斤4元，共计10万元。每亩使用农家肥4立方，每立方120元，共计48万元</t>
  </si>
  <si>
    <t>为应对自然灾害造成的牲畜饲料缺少的困难，坚持底线思维，提高牧业点，防灾减灾能力。如遇到有突发事件时，确保牲畜饲草料安全继续供应，尽量避免农牧民财产遭受损失</t>
  </si>
  <si>
    <t>完善畜牧产业发展优质草料保障，畜草结合，同步发展，提升产业发展能力，确保脱贫户能发展，增强自我发展能力</t>
  </si>
  <si>
    <t>托什干河阿合奇段河道综合整治及生态廊道修复工程</t>
  </si>
  <si>
    <t>阿合奇县</t>
  </si>
  <si>
    <t>新建佳朗奇大桥头左岸防洪堤约1.5公里，计划新建防洪导流丁坝12座，新建皮羌村排洪渠约0.7公里</t>
  </si>
  <si>
    <t>目标1：修建防洪坝1.5公里，排洪渠0.7公里
目标2：有利于农牧民种植农作物
目标3：受益户342户其中：已贫困户113户</t>
  </si>
  <si>
    <t>一是防止发生洪涝灾害，给农牧民造成生产资料经济损失；三是解决农牧民的土地灌溉问题，有利于农牧民种植农作物，从而提高农牧民的经济收入</t>
  </si>
  <si>
    <t>克州***县（市）巩固拓展脱贫攻坚成果和乡村振兴项目库分类统计表（标准格式）</t>
  </si>
  <si>
    <t>农村基础设施</t>
  </si>
  <si>
    <t>种植业基地</t>
  </si>
  <si>
    <t>(1)</t>
  </si>
  <si>
    <t>常规定植</t>
  </si>
  <si>
    <t>农村道路（通村、通户路）</t>
  </si>
  <si>
    <t>(2)</t>
  </si>
  <si>
    <t>种植业基地建设</t>
  </si>
  <si>
    <t>养殖业基地</t>
  </si>
  <si>
    <t>农村电网（通生产、生活用电、提高综合电压和供电可靠性）</t>
  </si>
  <si>
    <t>特色养殖</t>
  </si>
  <si>
    <t>数字乡村（信息通信基础设施建设、数字化、智能化建设等）</t>
  </si>
  <si>
    <t>(3)</t>
  </si>
  <si>
    <t>农村清洁能源设施（燃气、户用光伏、风电、水电、农村生物质能源、北方地区清洁取暖等）</t>
  </si>
  <si>
    <t>(4)</t>
  </si>
  <si>
    <t>防疫和良种项目</t>
  </si>
  <si>
    <t>林果嫁接</t>
  </si>
  <si>
    <t>林果提质增效</t>
  </si>
  <si>
    <t>饲草料地</t>
  </si>
  <si>
    <t>光伏电站</t>
  </si>
  <si>
    <t>扶贫车间（特色手工基地）建设</t>
  </si>
  <si>
    <t>农村公益性殡葬设施建设</t>
  </si>
  <si>
    <t>其他（便民综合服务设施、文化活动广场、体育设施、村级客运站、公共照明设施等）</t>
  </si>
  <si>
    <t>配套基础设施项目</t>
  </si>
  <si>
    <t>小型农田水利设施建设</t>
  </si>
  <si>
    <t>易地扶贫搬迁贷款债劵贴息补助</t>
  </si>
  <si>
    <t>防渗渠建设</t>
  </si>
  <si>
    <t>其它乡村振兴有关的农田水利建设</t>
  </si>
  <si>
    <t>享受"雨露计划"职业教育补助</t>
  </si>
  <si>
    <t>参与"学前学会普通话"行动</t>
  </si>
  <si>
    <t>劳动奖补</t>
  </si>
  <si>
    <t>就业培训</t>
  </si>
  <si>
    <t>创业补助</t>
  </si>
  <si>
    <t>移风易俗改革示范县（乡、村）</t>
  </si>
  <si>
    <t>（五)</t>
  </si>
  <si>
    <t>七</t>
  </si>
  <si>
    <t>……</t>
  </si>
</sst>
</file>

<file path=xl/styles.xml><?xml version="1.0" encoding="utf-8"?>
<styleSheet xmlns="http://schemas.openxmlformats.org/spreadsheetml/2006/main">
  <numFmts count="7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;[Red]0.00"/>
    <numFmt numFmtId="41" formatCode="_ * #,##0_ ;_ * \-#,##0_ ;_ * &quot;-&quot;_ ;_ @_ "/>
    <numFmt numFmtId="43" formatCode="_ * #,##0.00_ ;_ * \-#,##0.00_ ;_ * &quot;-&quot;??_ ;_ @_ "/>
    <numFmt numFmtId="178" formatCode="0;[Red]0"/>
  </numFmts>
  <fonts count="53">
    <font>
      <sz val="11"/>
      <color theme="1"/>
      <name val="宋体"/>
      <charset val="134"/>
      <scheme val="minor"/>
    </font>
    <font>
      <b/>
      <sz val="22"/>
      <name val="方正小标宋简体"/>
      <charset val="134"/>
    </font>
    <font>
      <b/>
      <sz val="11"/>
      <name val="仿宋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"/>
      <scheme val="minor"/>
    </font>
    <font>
      <sz val="14"/>
      <name val="Times New Roman"/>
      <charset val="134"/>
    </font>
    <font>
      <sz val="11"/>
      <name val="Times New Roman"/>
      <charset val="134"/>
    </font>
    <font>
      <b/>
      <sz val="20"/>
      <name val="宋体"/>
      <charset val="134"/>
    </font>
    <font>
      <sz val="24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name val="宋体"/>
      <charset val="134"/>
    </font>
    <font>
      <b/>
      <sz val="36"/>
      <name val="宋体"/>
      <charset val="134"/>
    </font>
    <font>
      <sz val="26"/>
      <name val="宋体"/>
      <charset val="134"/>
      <scheme val="minor"/>
    </font>
    <font>
      <sz val="28"/>
      <name val="宋体"/>
      <charset val="134"/>
      <scheme val="major"/>
    </font>
    <font>
      <sz val="14"/>
      <color rgb="FFFF0000"/>
      <name val="Times New Roman"/>
      <charset val="134"/>
    </font>
    <font>
      <b/>
      <sz val="36"/>
      <color rgb="FFFF0000"/>
      <name val="宋体"/>
      <charset val="134"/>
    </font>
    <font>
      <b/>
      <sz val="20"/>
      <color rgb="FFFF0000"/>
      <name val="宋体"/>
      <charset val="134"/>
    </font>
    <font>
      <sz val="28"/>
      <color rgb="FFFF0000"/>
      <name val="宋体"/>
      <charset val="134"/>
      <scheme val="major"/>
    </font>
    <font>
      <sz val="28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</font>
    <font>
      <b/>
      <sz val="16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b/>
      <sz val="9"/>
      <name val="宋体"/>
      <charset val="134"/>
      <scheme val="minor"/>
    </font>
    <font>
      <b/>
      <sz val="10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vertAlign val="subscript"/>
      <sz val="20"/>
      <name val="宋体"/>
      <charset val="134"/>
    </font>
    <font>
      <vertAlign val="subscript"/>
      <sz val="2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6" fillId="11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4" fillId="0" borderId="0" applyBorder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22" borderId="17" applyNumberFormat="0" applyFont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49" fillId="27" borderId="19" applyNumberFormat="0" applyAlignment="0" applyProtection="0">
      <alignment vertical="center"/>
    </xf>
    <xf numFmtId="0" fontId="47" fillId="27" borderId="15" applyNumberFormat="0" applyAlignment="0" applyProtection="0">
      <alignment vertical="center"/>
    </xf>
    <xf numFmtId="0" fontId="50" fillId="29" borderId="21" applyNumberForma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0" borderId="0"/>
  </cellStyleXfs>
  <cellXfs count="161">
    <xf numFmtId="0" fontId="0" fillId="0" borderId="0" xfId="0">
      <alignment vertical="center"/>
    </xf>
    <xf numFmtId="0" fontId="1" fillId="2" borderId="0" xfId="0" applyNumberFormat="1" applyFont="1" applyFill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176" fontId="2" fillId="2" borderId="2" xfId="0" applyNumberFormat="1" applyFont="1" applyFill="1" applyBorder="1" applyAlignment="1" applyProtection="1">
      <alignment horizontal="center" vertical="center" wrapText="1"/>
    </xf>
    <xf numFmtId="176" fontId="2" fillId="2" borderId="3" xfId="0" applyNumberFormat="1" applyFont="1" applyFill="1" applyBorder="1" applyAlignment="1" applyProtection="1">
      <alignment horizontal="center" vertical="center" wrapText="1"/>
    </xf>
    <xf numFmtId="176" fontId="2" fillId="2" borderId="1" xfId="0" applyNumberFormat="1" applyFont="1" applyFill="1" applyBorder="1" applyAlignment="1" applyProtection="1">
      <alignment horizontal="center" vertical="center" wrapText="1"/>
    </xf>
    <xf numFmtId="1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178" fontId="3" fillId="2" borderId="1" xfId="0" applyNumberFormat="1" applyFont="1" applyFill="1" applyBorder="1" applyAlignment="1" applyProtection="1">
      <alignment horizontal="center" vertical="center"/>
    </xf>
    <xf numFmtId="176" fontId="3" fillId="2" borderId="1" xfId="0" applyNumberFormat="1" applyFont="1" applyFill="1" applyBorder="1" applyAlignment="1" applyProtection="1">
      <alignment horizontal="center" vertical="center"/>
    </xf>
    <xf numFmtId="178" fontId="3" fillId="2" borderId="1" xfId="0" applyNumberFormat="1" applyFont="1" applyFill="1" applyBorder="1" applyAlignment="1" applyProtection="1">
      <alignment horizontal="center" vertical="center" wrapText="1"/>
    </xf>
    <xf numFmtId="176" fontId="3" fillId="2" borderId="2" xfId="0" applyNumberFormat="1" applyFont="1" applyFill="1" applyBorder="1" applyAlignment="1" applyProtection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 vertical="center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178" fontId="5" fillId="3" borderId="1" xfId="0" applyNumberFormat="1" applyFont="1" applyFill="1" applyBorder="1" applyAlignment="1" applyProtection="1">
      <alignment horizontal="center" vertical="center"/>
    </xf>
    <xf numFmtId="176" fontId="5" fillId="3" borderId="1" xfId="0" applyNumberFormat="1" applyFont="1" applyFill="1" applyBorder="1" applyAlignment="1" applyProtection="1">
      <alignment horizontal="center" vertical="center"/>
    </xf>
    <xf numFmtId="178" fontId="5" fillId="3" borderId="1" xfId="0" applyNumberFormat="1" applyFont="1" applyFill="1" applyBorder="1" applyAlignment="1" applyProtection="1">
      <alignment horizontal="center" vertical="center" wrapText="1"/>
    </xf>
    <xf numFmtId="176" fontId="5" fillId="3" borderId="2" xfId="0" applyNumberFormat="1" applyFont="1" applyFill="1" applyBorder="1" applyAlignment="1" applyProtection="1">
      <alignment horizontal="center" vertical="center"/>
    </xf>
    <xf numFmtId="10" fontId="6" fillId="3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 applyProtection="1">
      <alignment horizontal="center" vertical="center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178" fontId="3" fillId="4" borderId="1" xfId="0" applyNumberFormat="1" applyFont="1" applyFill="1" applyBorder="1" applyAlignment="1" applyProtection="1">
      <alignment horizontal="center" vertical="center"/>
    </xf>
    <xf numFmtId="176" fontId="3" fillId="4" borderId="1" xfId="0" applyNumberFormat="1" applyFont="1" applyFill="1" applyBorder="1" applyAlignment="1" applyProtection="1">
      <alignment horizontal="center" vertical="center"/>
    </xf>
    <xf numFmtId="178" fontId="3" fillId="4" borderId="1" xfId="0" applyNumberFormat="1" applyFont="1" applyFill="1" applyBorder="1" applyAlignment="1" applyProtection="1">
      <alignment horizontal="center" vertical="center" wrapText="1"/>
    </xf>
    <xf numFmtId="176" fontId="3" fillId="4" borderId="2" xfId="0" applyNumberFormat="1" applyFont="1" applyFill="1" applyBorder="1" applyAlignment="1" applyProtection="1">
      <alignment horizontal="center" vertical="center"/>
    </xf>
    <xf numFmtId="10" fontId="4" fillId="4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178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178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 applyProtection="1">
      <alignment horizontal="center" vertical="center"/>
    </xf>
    <xf numFmtId="178" fontId="5" fillId="4" borderId="1" xfId="0" applyNumberFormat="1" applyFont="1" applyFill="1" applyBorder="1" applyAlignment="1" applyProtection="1">
      <alignment horizontal="center" vertical="center"/>
    </xf>
    <xf numFmtId="176" fontId="5" fillId="4" borderId="1" xfId="0" applyNumberFormat="1" applyFont="1" applyFill="1" applyBorder="1" applyAlignment="1" applyProtection="1">
      <alignment horizontal="center" vertical="center"/>
    </xf>
    <xf numFmtId="178" fontId="5" fillId="4" borderId="1" xfId="0" applyNumberFormat="1" applyFont="1" applyFill="1" applyBorder="1" applyAlignment="1" applyProtection="1">
      <alignment horizontal="center" vertical="center" wrapText="1"/>
    </xf>
    <xf numFmtId="176" fontId="5" fillId="4" borderId="2" xfId="0" applyNumberFormat="1" applyFont="1" applyFill="1" applyBorder="1" applyAlignment="1" applyProtection="1">
      <alignment horizontal="center" vertical="center"/>
    </xf>
    <xf numFmtId="10" fontId="6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177" fontId="5" fillId="3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vertical="center" wrapText="1"/>
    </xf>
    <xf numFmtId="0" fontId="0" fillId="0" borderId="1" xfId="0" applyBorder="1">
      <alignment vertical="center"/>
    </xf>
    <xf numFmtId="0" fontId="5" fillId="4" borderId="1" xfId="0" applyNumberFormat="1" applyFont="1" applyFill="1" applyBorder="1" applyAlignment="1" applyProtection="1">
      <alignment horizontal="left" vertical="center" wrapText="1"/>
    </xf>
    <xf numFmtId="177" fontId="5" fillId="4" borderId="1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177" fontId="3" fillId="2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8" fontId="5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vertical="center"/>
    </xf>
    <xf numFmtId="176" fontId="3" fillId="2" borderId="1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1" fillId="0" borderId="7" xfId="0" applyNumberFormat="1" applyFont="1" applyFill="1" applyBorder="1" applyAlignment="1">
      <alignment horizontal="center" vertical="center" wrapText="1"/>
    </xf>
    <xf numFmtId="0" fontId="21" fillId="0" borderId="10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21" fillId="0" borderId="12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vertical="center" wrapText="1"/>
    </xf>
    <xf numFmtId="0" fontId="24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Alignment="1" applyProtection="1">
      <alignment vertical="center" wrapText="1"/>
    </xf>
    <xf numFmtId="0" fontId="25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10" fontId="27" fillId="0" borderId="1" xfId="12" applyNumberFormat="1" applyFont="1" applyFill="1" applyBorder="1" applyAlignment="1" applyProtection="1">
      <alignment horizontal="center" vertical="center" wrapText="1"/>
    </xf>
    <xf numFmtId="0" fontId="27" fillId="0" borderId="2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9" fontId="5" fillId="0" borderId="1" xfId="12" applyNumberFormat="1" applyFont="1" applyFill="1" applyBorder="1" applyAlignment="1" applyProtection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25" fillId="0" borderId="1" xfId="0" applyFont="1" applyBorder="1" applyAlignment="1">
      <alignment vertical="center" wrapText="1"/>
    </xf>
    <xf numFmtId="10" fontId="2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0" fontId="25" fillId="0" borderId="4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vertical="center"/>
    </xf>
    <xf numFmtId="10" fontId="25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0" fontId="28" fillId="0" borderId="7" xfId="0" applyNumberFormat="1" applyFont="1" applyFill="1" applyBorder="1" applyAlignment="1" applyProtection="1">
      <alignment horizontal="center" vertical="center" wrapText="1"/>
    </xf>
    <xf numFmtId="0" fontId="29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2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1" xfId="0" applyNumberFormat="1" applyFont="1" applyBorder="1" applyAlignment="1">
      <alignment horizontal="justify" vertical="center"/>
    </xf>
    <xf numFmtId="0" fontId="4" fillId="0" borderId="1" xfId="0" applyNumberFormat="1" applyFont="1" applyBorder="1" applyAlignment="1">
      <alignment horizontal="justify" vertical="center" wrapText="1"/>
    </xf>
    <xf numFmtId="0" fontId="31" fillId="0" borderId="1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justify" vertical="center"/>
    </xf>
    <xf numFmtId="10" fontId="28" fillId="0" borderId="1" xfId="12" applyNumberFormat="1" applyFont="1" applyFill="1" applyBorder="1" applyAlignment="1" applyProtection="1">
      <alignment horizontal="center" vertical="center" wrapText="1"/>
    </xf>
    <xf numFmtId="0" fontId="28" fillId="0" borderId="2" xfId="0" applyNumberFormat="1" applyFont="1" applyFill="1" applyBorder="1" applyAlignment="1" applyProtection="1">
      <alignment horizontal="center" vertical="center" wrapText="1"/>
    </xf>
    <xf numFmtId="0" fontId="28" fillId="0" borderId="3" xfId="0" applyNumberFormat="1" applyFont="1" applyFill="1" applyBorder="1" applyAlignment="1" applyProtection="1">
      <alignment horizontal="center" vertical="center" wrapText="1"/>
    </xf>
    <xf numFmtId="10" fontId="31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righ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自治区下达塔城2007年财政扶贫资金项目下达计划表－1048万元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5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6</xdr:row>
      <xdr:rowOff>0</xdr:rowOff>
    </xdr:from>
    <xdr:to>
      <xdr:col>3</xdr:col>
      <xdr:colOff>94615</xdr:colOff>
      <xdr:row>6</xdr:row>
      <xdr:rowOff>153035</xdr:rowOff>
    </xdr:to>
    <xdr:sp>
      <xdr:nvSpPr>
        <xdr:cNvPr id="833" name=" "/>
        <xdr:cNvSpPr txBox="1"/>
      </xdr:nvSpPr>
      <xdr:spPr>
        <a:xfrm>
          <a:off x="2070100" y="6604000"/>
          <a:ext cx="94615" cy="15303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94615</xdr:colOff>
      <xdr:row>6</xdr:row>
      <xdr:rowOff>153035</xdr:rowOff>
    </xdr:to>
    <xdr:sp>
      <xdr:nvSpPr>
        <xdr:cNvPr id="834" name=" "/>
        <xdr:cNvSpPr txBox="1"/>
      </xdr:nvSpPr>
      <xdr:spPr>
        <a:xfrm>
          <a:off x="2070100" y="6604000"/>
          <a:ext cx="94615" cy="15303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94615</xdr:colOff>
      <xdr:row>6</xdr:row>
      <xdr:rowOff>153035</xdr:rowOff>
    </xdr:to>
    <xdr:sp>
      <xdr:nvSpPr>
        <xdr:cNvPr id="835" name=" "/>
        <xdr:cNvSpPr txBox="1"/>
      </xdr:nvSpPr>
      <xdr:spPr>
        <a:xfrm>
          <a:off x="2070100" y="6604000"/>
          <a:ext cx="94615" cy="15303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836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837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838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839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840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841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842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843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844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845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846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847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848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849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850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851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852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853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854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855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856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857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858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859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860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861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862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863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864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865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866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867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868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869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870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871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872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873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874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875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876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877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878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879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880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881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882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883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884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885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886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887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888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889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890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891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892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893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894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895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896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897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898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899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00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901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902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03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04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905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94615</xdr:colOff>
      <xdr:row>6</xdr:row>
      <xdr:rowOff>153035</xdr:rowOff>
    </xdr:to>
    <xdr:sp>
      <xdr:nvSpPr>
        <xdr:cNvPr id="906" name=" "/>
        <xdr:cNvSpPr txBox="1"/>
      </xdr:nvSpPr>
      <xdr:spPr>
        <a:xfrm>
          <a:off x="2070100" y="6604000"/>
          <a:ext cx="94615" cy="15303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94615</xdr:colOff>
      <xdr:row>6</xdr:row>
      <xdr:rowOff>153035</xdr:rowOff>
    </xdr:to>
    <xdr:sp>
      <xdr:nvSpPr>
        <xdr:cNvPr id="907" name=" "/>
        <xdr:cNvSpPr txBox="1"/>
      </xdr:nvSpPr>
      <xdr:spPr>
        <a:xfrm>
          <a:off x="2070100" y="6604000"/>
          <a:ext cx="94615" cy="15303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94615</xdr:colOff>
      <xdr:row>6</xdr:row>
      <xdr:rowOff>153035</xdr:rowOff>
    </xdr:to>
    <xdr:sp>
      <xdr:nvSpPr>
        <xdr:cNvPr id="908" name=" "/>
        <xdr:cNvSpPr txBox="1"/>
      </xdr:nvSpPr>
      <xdr:spPr>
        <a:xfrm>
          <a:off x="2070100" y="6604000"/>
          <a:ext cx="94615" cy="15303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09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10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911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912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13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14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915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16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17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918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919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20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21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922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23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24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925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926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27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28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929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30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31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932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933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34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35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936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37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38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939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940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41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42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943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44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45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946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947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48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49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950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51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52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953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954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55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56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957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58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59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960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961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62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63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964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65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66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967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968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69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70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971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72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73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974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975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76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77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978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94615</xdr:colOff>
      <xdr:row>6</xdr:row>
      <xdr:rowOff>153035</xdr:rowOff>
    </xdr:to>
    <xdr:sp>
      <xdr:nvSpPr>
        <xdr:cNvPr id="979" name=" "/>
        <xdr:cNvSpPr txBox="1"/>
      </xdr:nvSpPr>
      <xdr:spPr>
        <a:xfrm>
          <a:off x="2070100" y="6604000"/>
          <a:ext cx="94615" cy="15303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94615</xdr:colOff>
      <xdr:row>6</xdr:row>
      <xdr:rowOff>153035</xdr:rowOff>
    </xdr:to>
    <xdr:sp>
      <xdr:nvSpPr>
        <xdr:cNvPr id="980" name=" "/>
        <xdr:cNvSpPr txBox="1"/>
      </xdr:nvSpPr>
      <xdr:spPr>
        <a:xfrm>
          <a:off x="2070100" y="6604000"/>
          <a:ext cx="94615" cy="15303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94615</xdr:colOff>
      <xdr:row>6</xdr:row>
      <xdr:rowOff>153035</xdr:rowOff>
    </xdr:to>
    <xdr:sp>
      <xdr:nvSpPr>
        <xdr:cNvPr id="981" name=" "/>
        <xdr:cNvSpPr txBox="1"/>
      </xdr:nvSpPr>
      <xdr:spPr>
        <a:xfrm>
          <a:off x="2070100" y="6604000"/>
          <a:ext cx="94615" cy="15303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82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83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984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985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86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87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988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89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90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991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992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93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94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995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96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997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998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999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000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001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002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003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004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005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006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007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008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009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010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011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012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013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014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015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016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017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018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019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020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021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022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023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024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025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026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027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028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029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030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031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032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033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034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035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036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037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038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039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040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041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042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043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044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045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046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047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048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049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050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051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94615</xdr:colOff>
      <xdr:row>6</xdr:row>
      <xdr:rowOff>151130</xdr:rowOff>
    </xdr:to>
    <xdr:sp>
      <xdr:nvSpPr>
        <xdr:cNvPr id="1052" name=" "/>
        <xdr:cNvSpPr txBox="1"/>
      </xdr:nvSpPr>
      <xdr:spPr>
        <a:xfrm>
          <a:off x="2070100" y="6604000"/>
          <a:ext cx="9461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94615</xdr:colOff>
      <xdr:row>6</xdr:row>
      <xdr:rowOff>151130</xdr:rowOff>
    </xdr:to>
    <xdr:sp>
      <xdr:nvSpPr>
        <xdr:cNvPr id="1053" name=" "/>
        <xdr:cNvSpPr txBox="1"/>
      </xdr:nvSpPr>
      <xdr:spPr>
        <a:xfrm>
          <a:off x="2070100" y="6604000"/>
          <a:ext cx="9461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94615</xdr:colOff>
      <xdr:row>6</xdr:row>
      <xdr:rowOff>151130</xdr:rowOff>
    </xdr:to>
    <xdr:sp>
      <xdr:nvSpPr>
        <xdr:cNvPr id="1054" name=" "/>
        <xdr:cNvSpPr txBox="1"/>
      </xdr:nvSpPr>
      <xdr:spPr>
        <a:xfrm>
          <a:off x="2070100" y="6604000"/>
          <a:ext cx="9461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156210</xdr:rowOff>
    </xdr:to>
    <xdr:sp>
      <xdr:nvSpPr>
        <xdr:cNvPr id="1055" name=" "/>
        <xdr:cNvSpPr txBox="1"/>
      </xdr:nvSpPr>
      <xdr:spPr>
        <a:xfrm>
          <a:off x="2513330" y="6604000"/>
          <a:ext cx="997585" cy="15621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156210</xdr:rowOff>
    </xdr:to>
    <xdr:sp>
      <xdr:nvSpPr>
        <xdr:cNvPr id="1056" name=" "/>
        <xdr:cNvSpPr txBox="1"/>
      </xdr:nvSpPr>
      <xdr:spPr>
        <a:xfrm>
          <a:off x="2513330" y="6604000"/>
          <a:ext cx="997585" cy="15621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151130</xdr:rowOff>
    </xdr:to>
    <xdr:sp>
      <xdr:nvSpPr>
        <xdr:cNvPr id="1057" name=" "/>
        <xdr:cNvSpPr txBox="1"/>
      </xdr:nvSpPr>
      <xdr:spPr>
        <a:xfrm>
          <a:off x="2513330" y="6604000"/>
          <a:ext cx="99758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151130</xdr:rowOff>
    </xdr:to>
    <xdr:sp>
      <xdr:nvSpPr>
        <xdr:cNvPr id="1058" name=" "/>
        <xdr:cNvSpPr txBox="1"/>
      </xdr:nvSpPr>
      <xdr:spPr>
        <a:xfrm>
          <a:off x="2513330" y="6604000"/>
          <a:ext cx="99758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156210</xdr:rowOff>
    </xdr:to>
    <xdr:sp>
      <xdr:nvSpPr>
        <xdr:cNvPr id="1059" name=" "/>
        <xdr:cNvSpPr txBox="1"/>
      </xdr:nvSpPr>
      <xdr:spPr>
        <a:xfrm>
          <a:off x="2513330" y="6604000"/>
          <a:ext cx="997585" cy="15621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156210</xdr:rowOff>
    </xdr:to>
    <xdr:sp>
      <xdr:nvSpPr>
        <xdr:cNvPr id="1060" name=" "/>
        <xdr:cNvSpPr txBox="1"/>
      </xdr:nvSpPr>
      <xdr:spPr>
        <a:xfrm>
          <a:off x="2513330" y="6604000"/>
          <a:ext cx="997585" cy="15621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151130</xdr:rowOff>
    </xdr:to>
    <xdr:sp>
      <xdr:nvSpPr>
        <xdr:cNvPr id="1061" name=" "/>
        <xdr:cNvSpPr txBox="1"/>
      </xdr:nvSpPr>
      <xdr:spPr>
        <a:xfrm>
          <a:off x="2513330" y="6604000"/>
          <a:ext cx="99758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156210</xdr:rowOff>
    </xdr:to>
    <xdr:sp>
      <xdr:nvSpPr>
        <xdr:cNvPr id="1062" name=" "/>
        <xdr:cNvSpPr txBox="1"/>
      </xdr:nvSpPr>
      <xdr:spPr>
        <a:xfrm>
          <a:off x="2513330" y="6604000"/>
          <a:ext cx="997585" cy="15621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156210</xdr:rowOff>
    </xdr:to>
    <xdr:sp>
      <xdr:nvSpPr>
        <xdr:cNvPr id="1063" name=" "/>
        <xdr:cNvSpPr txBox="1"/>
      </xdr:nvSpPr>
      <xdr:spPr>
        <a:xfrm>
          <a:off x="2513330" y="6604000"/>
          <a:ext cx="997585" cy="15621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151130</xdr:rowOff>
    </xdr:to>
    <xdr:sp>
      <xdr:nvSpPr>
        <xdr:cNvPr id="1064" name=" "/>
        <xdr:cNvSpPr txBox="1"/>
      </xdr:nvSpPr>
      <xdr:spPr>
        <a:xfrm>
          <a:off x="2513330" y="6604000"/>
          <a:ext cx="99758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151130</xdr:rowOff>
    </xdr:to>
    <xdr:sp>
      <xdr:nvSpPr>
        <xdr:cNvPr id="1065" name=" "/>
        <xdr:cNvSpPr txBox="1"/>
      </xdr:nvSpPr>
      <xdr:spPr>
        <a:xfrm>
          <a:off x="2513330" y="6604000"/>
          <a:ext cx="99758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156210</xdr:rowOff>
    </xdr:to>
    <xdr:sp>
      <xdr:nvSpPr>
        <xdr:cNvPr id="1066" name=" "/>
        <xdr:cNvSpPr txBox="1"/>
      </xdr:nvSpPr>
      <xdr:spPr>
        <a:xfrm>
          <a:off x="2513330" y="6604000"/>
          <a:ext cx="997585" cy="15621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156210</xdr:rowOff>
    </xdr:to>
    <xdr:sp>
      <xdr:nvSpPr>
        <xdr:cNvPr id="1067" name=" "/>
        <xdr:cNvSpPr txBox="1"/>
      </xdr:nvSpPr>
      <xdr:spPr>
        <a:xfrm>
          <a:off x="2513330" y="6604000"/>
          <a:ext cx="997585" cy="15621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151130</xdr:rowOff>
    </xdr:to>
    <xdr:sp>
      <xdr:nvSpPr>
        <xdr:cNvPr id="1068" name=" "/>
        <xdr:cNvSpPr txBox="1"/>
      </xdr:nvSpPr>
      <xdr:spPr>
        <a:xfrm>
          <a:off x="2513330" y="6604000"/>
          <a:ext cx="99758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94615</xdr:colOff>
      <xdr:row>6</xdr:row>
      <xdr:rowOff>153035</xdr:rowOff>
    </xdr:to>
    <xdr:sp>
      <xdr:nvSpPr>
        <xdr:cNvPr id="1069" name=" "/>
        <xdr:cNvSpPr txBox="1"/>
      </xdr:nvSpPr>
      <xdr:spPr>
        <a:xfrm>
          <a:off x="2070100" y="6604000"/>
          <a:ext cx="94615" cy="15303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94615</xdr:colOff>
      <xdr:row>6</xdr:row>
      <xdr:rowOff>153035</xdr:rowOff>
    </xdr:to>
    <xdr:sp>
      <xdr:nvSpPr>
        <xdr:cNvPr id="1070" name=" "/>
        <xdr:cNvSpPr txBox="1"/>
      </xdr:nvSpPr>
      <xdr:spPr>
        <a:xfrm>
          <a:off x="2070100" y="6604000"/>
          <a:ext cx="94615" cy="15303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94615</xdr:colOff>
      <xdr:row>6</xdr:row>
      <xdr:rowOff>153035</xdr:rowOff>
    </xdr:to>
    <xdr:sp>
      <xdr:nvSpPr>
        <xdr:cNvPr id="1071" name=" "/>
        <xdr:cNvSpPr txBox="1"/>
      </xdr:nvSpPr>
      <xdr:spPr>
        <a:xfrm>
          <a:off x="2070100" y="6604000"/>
          <a:ext cx="94615" cy="15303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072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073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074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075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076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077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078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079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080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081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082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083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084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085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086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087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088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089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090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091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092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093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094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095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096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097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098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099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100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101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102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103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104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105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106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107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108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109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110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111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112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113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114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115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116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117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118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119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120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121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122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123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124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125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126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127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128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129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130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131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132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133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134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135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136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137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138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139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140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141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94615</xdr:colOff>
      <xdr:row>6</xdr:row>
      <xdr:rowOff>151130</xdr:rowOff>
    </xdr:to>
    <xdr:sp>
      <xdr:nvSpPr>
        <xdr:cNvPr id="1142" name=" "/>
        <xdr:cNvSpPr txBox="1"/>
      </xdr:nvSpPr>
      <xdr:spPr>
        <a:xfrm>
          <a:off x="2070100" y="6604000"/>
          <a:ext cx="9461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94615</xdr:colOff>
      <xdr:row>6</xdr:row>
      <xdr:rowOff>151130</xdr:rowOff>
    </xdr:to>
    <xdr:sp>
      <xdr:nvSpPr>
        <xdr:cNvPr id="1143" name=" "/>
        <xdr:cNvSpPr txBox="1"/>
      </xdr:nvSpPr>
      <xdr:spPr>
        <a:xfrm>
          <a:off x="2070100" y="6604000"/>
          <a:ext cx="9461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94615</xdr:colOff>
      <xdr:row>6</xdr:row>
      <xdr:rowOff>151130</xdr:rowOff>
    </xdr:to>
    <xdr:sp>
      <xdr:nvSpPr>
        <xdr:cNvPr id="1144" name=" "/>
        <xdr:cNvSpPr txBox="1"/>
      </xdr:nvSpPr>
      <xdr:spPr>
        <a:xfrm>
          <a:off x="2070100" y="6604000"/>
          <a:ext cx="9461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156210</xdr:rowOff>
    </xdr:to>
    <xdr:sp>
      <xdr:nvSpPr>
        <xdr:cNvPr id="1145" name=" "/>
        <xdr:cNvSpPr txBox="1"/>
      </xdr:nvSpPr>
      <xdr:spPr>
        <a:xfrm>
          <a:off x="2513330" y="6604000"/>
          <a:ext cx="997585" cy="15621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156210</xdr:rowOff>
    </xdr:to>
    <xdr:sp>
      <xdr:nvSpPr>
        <xdr:cNvPr id="1146" name=" "/>
        <xdr:cNvSpPr txBox="1"/>
      </xdr:nvSpPr>
      <xdr:spPr>
        <a:xfrm>
          <a:off x="2513330" y="6604000"/>
          <a:ext cx="997585" cy="15621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151130</xdr:rowOff>
    </xdr:to>
    <xdr:sp>
      <xdr:nvSpPr>
        <xdr:cNvPr id="1147" name=" "/>
        <xdr:cNvSpPr txBox="1"/>
      </xdr:nvSpPr>
      <xdr:spPr>
        <a:xfrm>
          <a:off x="2513330" y="6604000"/>
          <a:ext cx="99758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151130</xdr:rowOff>
    </xdr:to>
    <xdr:sp>
      <xdr:nvSpPr>
        <xdr:cNvPr id="1148" name=" "/>
        <xdr:cNvSpPr txBox="1"/>
      </xdr:nvSpPr>
      <xdr:spPr>
        <a:xfrm>
          <a:off x="2513330" y="6604000"/>
          <a:ext cx="99758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156210</xdr:rowOff>
    </xdr:to>
    <xdr:sp>
      <xdr:nvSpPr>
        <xdr:cNvPr id="1149" name=" "/>
        <xdr:cNvSpPr txBox="1"/>
      </xdr:nvSpPr>
      <xdr:spPr>
        <a:xfrm>
          <a:off x="2513330" y="6604000"/>
          <a:ext cx="997585" cy="15621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156210</xdr:rowOff>
    </xdr:to>
    <xdr:sp>
      <xdr:nvSpPr>
        <xdr:cNvPr id="1150" name=" "/>
        <xdr:cNvSpPr txBox="1"/>
      </xdr:nvSpPr>
      <xdr:spPr>
        <a:xfrm>
          <a:off x="2513330" y="6604000"/>
          <a:ext cx="997585" cy="15621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151130</xdr:rowOff>
    </xdr:to>
    <xdr:sp>
      <xdr:nvSpPr>
        <xdr:cNvPr id="1151" name=" "/>
        <xdr:cNvSpPr txBox="1"/>
      </xdr:nvSpPr>
      <xdr:spPr>
        <a:xfrm>
          <a:off x="2513330" y="6604000"/>
          <a:ext cx="99758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156210</xdr:rowOff>
    </xdr:to>
    <xdr:sp>
      <xdr:nvSpPr>
        <xdr:cNvPr id="1152" name=" "/>
        <xdr:cNvSpPr txBox="1"/>
      </xdr:nvSpPr>
      <xdr:spPr>
        <a:xfrm>
          <a:off x="2513330" y="6604000"/>
          <a:ext cx="997585" cy="15621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156210</xdr:rowOff>
    </xdr:to>
    <xdr:sp>
      <xdr:nvSpPr>
        <xdr:cNvPr id="1153" name=" "/>
        <xdr:cNvSpPr txBox="1"/>
      </xdr:nvSpPr>
      <xdr:spPr>
        <a:xfrm>
          <a:off x="2513330" y="6604000"/>
          <a:ext cx="997585" cy="15621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151130</xdr:rowOff>
    </xdr:to>
    <xdr:sp>
      <xdr:nvSpPr>
        <xdr:cNvPr id="1154" name=" "/>
        <xdr:cNvSpPr txBox="1"/>
      </xdr:nvSpPr>
      <xdr:spPr>
        <a:xfrm>
          <a:off x="2513330" y="6604000"/>
          <a:ext cx="99758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151130</xdr:rowOff>
    </xdr:to>
    <xdr:sp>
      <xdr:nvSpPr>
        <xdr:cNvPr id="1155" name=" "/>
        <xdr:cNvSpPr txBox="1"/>
      </xdr:nvSpPr>
      <xdr:spPr>
        <a:xfrm>
          <a:off x="2513330" y="6604000"/>
          <a:ext cx="99758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156210</xdr:rowOff>
    </xdr:to>
    <xdr:sp>
      <xdr:nvSpPr>
        <xdr:cNvPr id="1156" name=" "/>
        <xdr:cNvSpPr txBox="1"/>
      </xdr:nvSpPr>
      <xdr:spPr>
        <a:xfrm>
          <a:off x="2513330" y="6604000"/>
          <a:ext cx="997585" cy="15621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156210</xdr:rowOff>
    </xdr:to>
    <xdr:sp>
      <xdr:nvSpPr>
        <xdr:cNvPr id="1157" name=" "/>
        <xdr:cNvSpPr txBox="1"/>
      </xdr:nvSpPr>
      <xdr:spPr>
        <a:xfrm>
          <a:off x="2513330" y="6604000"/>
          <a:ext cx="997585" cy="15621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151130</xdr:rowOff>
    </xdr:to>
    <xdr:sp>
      <xdr:nvSpPr>
        <xdr:cNvPr id="1158" name=" "/>
        <xdr:cNvSpPr txBox="1"/>
      </xdr:nvSpPr>
      <xdr:spPr>
        <a:xfrm>
          <a:off x="2513330" y="6604000"/>
          <a:ext cx="99758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94615</xdr:colOff>
      <xdr:row>6</xdr:row>
      <xdr:rowOff>153035</xdr:rowOff>
    </xdr:to>
    <xdr:sp>
      <xdr:nvSpPr>
        <xdr:cNvPr id="1159" name=" "/>
        <xdr:cNvSpPr txBox="1"/>
      </xdr:nvSpPr>
      <xdr:spPr>
        <a:xfrm>
          <a:off x="2070100" y="6604000"/>
          <a:ext cx="94615" cy="15303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94615</xdr:colOff>
      <xdr:row>6</xdr:row>
      <xdr:rowOff>153035</xdr:rowOff>
    </xdr:to>
    <xdr:sp>
      <xdr:nvSpPr>
        <xdr:cNvPr id="1160" name=" "/>
        <xdr:cNvSpPr txBox="1"/>
      </xdr:nvSpPr>
      <xdr:spPr>
        <a:xfrm>
          <a:off x="2070100" y="6604000"/>
          <a:ext cx="94615" cy="15303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161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162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163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164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165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166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167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168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169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170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171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172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173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174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175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176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177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178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179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180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181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182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183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184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185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186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187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188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189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190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191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192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193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194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195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196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197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198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199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200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201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202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203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204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205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206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207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208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209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210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211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212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213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214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215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216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217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218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219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220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221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222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223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224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225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226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227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228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229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230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94615</xdr:colOff>
      <xdr:row>6</xdr:row>
      <xdr:rowOff>151130</xdr:rowOff>
    </xdr:to>
    <xdr:sp>
      <xdr:nvSpPr>
        <xdr:cNvPr id="1231" name=" "/>
        <xdr:cNvSpPr txBox="1"/>
      </xdr:nvSpPr>
      <xdr:spPr>
        <a:xfrm>
          <a:off x="2070100" y="6604000"/>
          <a:ext cx="9461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94615</xdr:colOff>
      <xdr:row>6</xdr:row>
      <xdr:rowOff>151130</xdr:rowOff>
    </xdr:to>
    <xdr:sp>
      <xdr:nvSpPr>
        <xdr:cNvPr id="1232" name=" "/>
        <xdr:cNvSpPr txBox="1"/>
      </xdr:nvSpPr>
      <xdr:spPr>
        <a:xfrm>
          <a:off x="2070100" y="6604000"/>
          <a:ext cx="9461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94615</xdr:colOff>
      <xdr:row>6</xdr:row>
      <xdr:rowOff>151130</xdr:rowOff>
    </xdr:to>
    <xdr:sp>
      <xdr:nvSpPr>
        <xdr:cNvPr id="1233" name=" "/>
        <xdr:cNvSpPr txBox="1"/>
      </xdr:nvSpPr>
      <xdr:spPr>
        <a:xfrm>
          <a:off x="2070100" y="6604000"/>
          <a:ext cx="9461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156210</xdr:rowOff>
    </xdr:to>
    <xdr:sp>
      <xdr:nvSpPr>
        <xdr:cNvPr id="1234" name=" "/>
        <xdr:cNvSpPr txBox="1"/>
      </xdr:nvSpPr>
      <xdr:spPr>
        <a:xfrm>
          <a:off x="2513330" y="6604000"/>
          <a:ext cx="997585" cy="15621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156210</xdr:rowOff>
    </xdr:to>
    <xdr:sp>
      <xdr:nvSpPr>
        <xdr:cNvPr id="1235" name=" "/>
        <xdr:cNvSpPr txBox="1"/>
      </xdr:nvSpPr>
      <xdr:spPr>
        <a:xfrm>
          <a:off x="2513330" y="6604000"/>
          <a:ext cx="997585" cy="15621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151130</xdr:rowOff>
    </xdr:to>
    <xdr:sp>
      <xdr:nvSpPr>
        <xdr:cNvPr id="1236" name=" "/>
        <xdr:cNvSpPr txBox="1"/>
      </xdr:nvSpPr>
      <xdr:spPr>
        <a:xfrm>
          <a:off x="2513330" y="6604000"/>
          <a:ext cx="99758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151130</xdr:rowOff>
    </xdr:to>
    <xdr:sp>
      <xdr:nvSpPr>
        <xdr:cNvPr id="1237" name=" "/>
        <xdr:cNvSpPr txBox="1"/>
      </xdr:nvSpPr>
      <xdr:spPr>
        <a:xfrm>
          <a:off x="2513330" y="6604000"/>
          <a:ext cx="99758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156210</xdr:rowOff>
    </xdr:to>
    <xdr:sp>
      <xdr:nvSpPr>
        <xdr:cNvPr id="1238" name=" "/>
        <xdr:cNvSpPr txBox="1"/>
      </xdr:nvSpPr>
      <xdr:spPr>
        <a:xfrm>
          <a:off x="2513330" y="6604000"/>
          <a:ext cx="997585" cy="15621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156210</xdr:rowOff>
    </xdr:to>
    <xdr:sp>
      <xdr:nvSpPr>
        <xdr:cNvPr id="1239" name=" "/>
        <xdr:cNvSpPr txBox="1"/>
      </xdr:nvSpPr>
      <xdr:spPr>
        <a:xfrm>
          <a:off x="2513330" y="6604000"/>
          <a:ext cx="997585" cy="15621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151130</xdr:rowOff>
    </xdr:to>
    <xdr:sp>
      <xdr:nvSpPr>
        <xdr:cNvPr id="1240" name=" "/>
        <xdr:cNvSpPr txBox="1"/>
      </xdr:nvSpPr>
      <xdr:spPr>
        <a:xfrm>
          <a:off x="2513330" y="6604000"/>
          <a:ext cx="99758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156210</xdr:rowOff>
    </xdr:to>
    <xdr:sp>
      <xdr:nvSpPr>
        <xdr:cNvPr id="1241" name=" "/>
        <xdr:cNvSpPr txBox="1"/>
      </xdr:nvSpPr>
      <xdr:spPr>
        <a:xfrm>
          <a:off x="2513330" y="6604000"/>
          <a:ext cx="997585" cy="15621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156210</xdr:rowOff>
    </xdr:to>
    <xdr:sp>
      <xdr:nvSpPr>
        <xdr:cNvPr id="1242" name=" "/>
        <xdr:cNvSpPr txBox="1"/>
      </xdr:nvSpPr>
      <xdr:spPr>
        <a:xfrm>
          <a:off x="2513330" y="6604000"/>
          <a:ext cx="997585" cy="15621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151130</xdr:rowOff>
    </xdr:to>
    <xdr:sp>
      <xdr:nvSpPr>
        <xdr:cNvPr id="1243" name=" "/>
        <xdr:cNvSpPr txBox="1"/>
      </xdr:nvSpPr>
      <xdr:spPr>
        <a:xfrm>
          <a:off x="2513330" y="6604000"/>
          <a:ext cx="99758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151130</xdr:rowOff>
    </xdr:to>
    <xdr:sp>
      <xdr:nvSpPr>
        <xdr:cNvPr id="1244" name=" "/>
        <xdr:cNvSpPr txBox="1"/>
      </xdr:nvSpPr>
      <xdr:spPr>
        <a:xfrm>
          <a:off x="2513330" y="6604000"/>
          <a:ext cx="99758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156210</xdr:rowOff>
    </xdr:to>
    <xdr:sp>
      <xdr:nvSpPr>
        <xdr:cNvPr id="1245" name=" "/>
        <xdr:cNvSpPr txBox="1"/>
      </xdr:nvSpPr>
      <xdr:spPr>
        <a:xfrm>
          <a:off x="2513330" y="6604000"/>
          <a:ext cx="997585" cy="15621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156210</xdr:rowOff>
    </xdr:to>
    <xdr:sp>
      <xdr:nvSpPr>
        <xdr:cNvPr id="1246" name=" "/>
        <xdr:cNvSpPr txBox="1"/>
      </xdr:nvSpPr>
      <xdr:spPr>
        <a:xfrm>
          <a:off x="2513330" y="6604000"/>
          <a:ext cx="997585" cy="15621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151130</xdr:rowOff>
    </xdr:to>
    <xdr:sp>
      <xdr:nvSpPr>
        <xdr:cNvPr id="1247" name=" "/>
        <xdr:cNvSpPr txBox="1"/>
      </xdr:nvSpPr>
      <xdr:spPr>
        <a:xfrm>
          <a:off x="2513330" y="6604000"/>
          <a:ext cx="99758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94615</xdr:colOff>
      <xdr:row>6</xdr:row>
      <xdr:rowOff>153035</xdr:rowOff>
    </xdr:to>
    <xdr:sp>
      <xdr:nvSpPr>
        <xdr:cNvPr id="1248" name=" "/>
        <xdr:cNvSpPr txBox="1"/>
      </xdr:nvSpPr>
      <xdr:spPr>
        <a:xfrm>
          <a:off x="2070100" y="6604000"/>
          <a:ext cx="94615" cy="15303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94615</xdr:colOff>
      <xdr:row>6</xdr:row>
      <xdr:rowOff>153035</xdr:rowOff>
    </xdr:to>
    <xdr:sp>
      <xdr:nvSpPr>
        <xdr:cNvPr id="1249" name=" "/>
        <xdr:cNvSpPr txBox="1"/>
      </xdr:nvSpPr>
      <xdr:spPr>
        <a:xfrm>
          <a:off x="2070100" y="6604000"/>
          <a:ext cx="94615" cy="15303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94615</xdr:colOff>
      <xdr:row>6</xdr:row>
      <xdr:rowOff>153035</xdr:rowOff>
    </xdr:to>
    <xdr:sp>
      <xdr:nvSpPr>
        <xdr:cNvPr id="1250" name=" "/>
        <xdr:cNvSpPr txBox="1"/>
      </xdr:nvSpPr>
      <xdr:spPr>
        <a:xfrm>
          <a:off x="2070100" y="6604000"/>
          <a:ext cx="94615" cy="15303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251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252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253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254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255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256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257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258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259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260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261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262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263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264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265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266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267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268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269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270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271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272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273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274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275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276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277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278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279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280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281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282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283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284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285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286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287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288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289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290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291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292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293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294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295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296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297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298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299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300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301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302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303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304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305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306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307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308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309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310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311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312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313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314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315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316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317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318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319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320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94615</xdr:colOff>
      <xdr:row>6</xdr:row>
      <xdr:rowOff>151130</xdr:rowOff>
    </xdr:to>
    <xdr:sp>
      <xdr:nvSpPr>
        <xdr:cNvPr id="1321" name=" "/>
        <xdr:cNvSpPr txBox="1"/>
      </xdr:nvSpPr>
      <xdr:spPr>
        <a:xfrm>
          <a:off x="2070100" y="6604000"/>
          <a:ext cx="9461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94615</xdr:colOff>
      <xdr:row>6</xdr:row>
      <xdr:rowOff>151130</xdr:rowOff>
    </xdr:to>
    <xdr:sp>
      <xdr:nvSpPr>
        <xdr:cNvPr id="1322" name=" "/>
        <xdr:cNvSpPr txBox="1"/>
      </xdr:nvSpPr>
      <xdr:spPr>
        <a:xfrm>
          <a:off x="2070100" y="6604000"/>
          <a:ext cx="9461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94615</xdr:colOff>
      <xdr:row>6</xdr:row>
      <xdr:rowOff>151130</xdr:rowOff>
    </xdr:to>
    <xdr:sp>
      <xdr:nvSpPr>
        <xdr:cNvPr id="1323" name=" "/>
        <xdr:cNvSpPr txBox="1"/>
      </xdr:nvSpPr>
      <xdr:spPr>
        <a:xfrm>
          <a:off x="2070100" y="6604000"/>
          <a:ext cx="9461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156210</xdr:rowOff>
    </xdr:to>
    <xdr:sp>
      <xdr:nvSpPr>
        <xdr:cNvPr id="1324" name=" "/>
        <xdr:cNvSpPr txBox="1"/>
      </xdr:nvSpPr>
      <xdr:spPr>
        <a:xfrm>
          <a:off x="2513330" y="6604000"/>
          <a:ext cx="997585" cy="15621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156210</xdr:rowOff>
    </xdr:to>
    <xdr:sp>
      <xdr:nvSpPr>
        <xdr:cNvPr id="1325" name=" "/>
        <xdr:cNvSpPr txBox="1"/>
      </xdr:nvSpPr>
      <xdr:spPr>
        <a:xfrm>
          <a:off x="2513330" y="6604000"/>
          <a:ext cx="997585" cy="15621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151130</xdr:rowOff>
    </xdr:to>
    <xdr:sp>
      <xdr:nvSpPr>
        <xdr:cNvPr id="1326" name=" "/>
        <xdr:cNvSpPr txBox="1"/>
      </xdr:nvSpPr>
      <xdr:spPr>
        <a:xfrm>
          <a:off x="2513330" y="6604000"/>
          <a:ext cx="99758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151130</xdr:rowOff>
    </xdr:to>
    <xdr:sp>
      <xdr:nvSpPr>
        <xdr:cNvPr id="1327" name=" "/>
        <xdr:cNvSpPr txBox="1"/>
      </xdr:nvSpPr>
      <xdr:spPr>
        <a:xfrm>
          <a:off x="2513330" y="6604000"/>
          <a:ext cx="99758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156210</xdr:rowOff>
    </xdr:to>
    <xdr:sp>
      <xdr:nvSpPr>
        <xdr:cNvPr id="1328" name=" "/>
        <xdr:cNvSpPr txBox="1"/>
      </xdr:nvSpPr>
      <xdr:spPr>
        <a:xfrm>
          <a:off x="2513330" y="6604000"/>
          <a:ext cx="997585" cy="15621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156210</xdr:rowOff>
    </xdr:to>
    <xdr:sp>
      <xdr:nvSpPr>
        <xdr:cNvPr id="1329" name=" "/>
        <xdr:cNvSpPr txBox="1"/>
      </xdr:nvSpPr>
      <xdr:spPr>
        <a:xfrm>
          <a:off x="2513330" y="6604000"/>
          <a:ext cx="997585" cy="15621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151130</xdr:rowOff>
    </xdr:to>
    <xdr:sp>
      <xdr:nvSpPr>
        <xdr:cNvPr id="1330" name=" "/>
        <xdr:cNvSpPr txBox="1"/>
      </xdr:nvSpPr>
      <xdr:spPr>
        <a:xfrm>
          <a:off x="2513330" y="6604000"/>
          <a:ext cx="99758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156210</xdr:rowOff>
    </xdr:to>
    <xdr:sp>
      <xdr:nvSpPr>
        <xdr:cNvPr id="1331" name=" "/>
        <xdr:cNvSpPr txBox="1"/>
      </xdr:nvSpPr>
      <xdr:spPr>
        <a:xfrm>
          <a:off x="2513330" y="6604000"/>
          <a:ext cx="997585" cy="15621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156210</xdr:rowOff>
    </xdr:to>
    <xdr:sp>
      <xdr:nvSpPr>
        <xdr:cNvPr id="1332" name=" "/>
        <xdr:cNvSpPr txBox="1"/>
      </xdr:nvSpPr>
      <xdr:spPr>
        <a:xfrm>
          <a:off x="2513330" y="6604000"/>
          <a:ext cx="997585" cy="15621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151130</xdr:rowOff>
    </xdr:to>
    <xdr:sp>
      <xdr:nvSpPr>
        <xdr:cNvPr id="1333" name=" "/>
        <xdr:cNvSpPr txBox="1"/>
      </xdr:nvSpPr>
      <xdr:spPr>
        <a:xfrm>
          <a:off x="2513330" y="6604000"/>
          <a:ext cx="99758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151130</xdr:rowOff>
    </xdr:to>
    <xdr:sp>
      <xdr:nvSpPr>
        <xdr:cNvPr id="1334" name=" "/>
        <xdr:cNvSpPr txBox="1"/>
      </xdr:nvSpPr>
      <xdr:spPr>
        <a:xfrm>
          <a:off x="2513330" y="6604000"/>
          <a:ext cx="99758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156210</xdr:rowOff>
    </xdr:to>
    <xdr:sp>
      <xdr:nvSpPr>
        <xdr:cNvPr id="1335" name=" "/>
        <xdr:cNvSpPr txBox="1"/>
      </xdr:nvSpPr>
      <xdr:spPr>
        <a:xfrm>
          <a:off x="2513330" y="6604000"/>
          <a:ext cx="997585" cy="15621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156210</xdr:rowOff>
    </xdr:to>
    <xdr:sp>
      <xdr:nvSpPr>
        <xdr:cNvPr id="1336" name=" "/>
        <xdr:cNvSpPr txBox="1"/>
      </xdr:nvSpPr>
      <xdr:spPr>
        <a:xfrm>
          <a:off x="2513330" y="6604000"/>
          <a:ext cx="997585" cy="15621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151130</xdr:rowOff>
    </xdr:to>
    <xdr:sp>
      <xdr:nvSpPr>
        <xdr:cNvPr id="1337" name=" "/>
        <xdr:cNvSpPr txBox="1"/>
      </xdr:nvSpPr>
      <xdr:spPr>
        <a:xfrm>
          <a:off x="2513330" y="6604000"/>
          <a:ext cx="99758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94615</xdr:colOff>
      <xdr:row>6</xdr:row>
      <xdr:rowOff>153035</xdr:rowOff>
    </xdr:to>
    <xdr:sp>
      <xdr:nvSpPr>
        <xdr:cNvPr id="1338" name=" "/>
        <xdr:cNvSpPr txBox="1"/>
      </xdr:nvSpPr>
      <xdr:spPr>
        <a:xfrm>
          <a:off x="2070100" y="6604000"/>
          <a:ext cx="94615" cy="15303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94615</xdr:colOff>
      <xdr:row>6</xdr:row>
      <xdr:rowOff>153035</xdr:rowOff>
    </xdr:to>
    <xdr:sp>
      <xdr:nvSpPr>
        <xdr:cNvPr id="1339" name=" "/>
        <xdr:cNvSpPr txBox="1"/>
      </xdr:nvSpPr>
      <xdr:spPr>
        <a:xfrm>
          <a:off x="2070100" y="6604000"/>
          <a:ext cx="94615" cy="15303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94615</xdr:colOff>
      <xdr:row>6</xdr:row>
      <xdr:rowOff>153035</xdr:rowOff>
    </xdr:to>
    <xdr:sp>
      <xdr:nvSpPr>
        <xdr:cNvPr id="1340" name=" "/>
        <xdr:cNvSpPr txBox="1"/>
      </xdr:nvSpPr>
      <xdr:spPr>
        <a:xfrm>
          <a:off x="2070100" y="6604000"/>
          <a:ext cx="94615" cy="15303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341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342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343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344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345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346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347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348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349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350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351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352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353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354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355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356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357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358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359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360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361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362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363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364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365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366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367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368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369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370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371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372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373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374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375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376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377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378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379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380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381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382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383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384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385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386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387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388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389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390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391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392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393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394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395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396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397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398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399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400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401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402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403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404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405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406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407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408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409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410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94615</xdr:colOff>
      <xdr:row>6</xdr:row>
      <xdr:rowOff>151130</xdr:rowOff>
    </xdr:to>
    <xdr:sp>
      <xdr:nvSpPr>
        <xdr:cNvPr id="1411" name=" "/>
        <xdr:cNvSpPr txBox="1"/>
      </xdr:nvSpPr>
      <xdr:spPr>
        <a:xfrm>
          <a:off x="2070100" y="6604000"/>
          <a:ext cx="9461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94615</xdr:colOff>
      <xdr:row>6</xdr:row>
      <xdr:rowOff>151130</xdr:rowOff>
    </xdr:to>
    <xdr:sp>
      <xdr:nvSpPr>
        <xdr:cNvPr id="1412" name=" "/>
        <xdr:cNvSpPr txBox="1"/>
      </xdr:nvSpPr>
      <xdr:spPr>
        <a:xfrm>
          <a:off x="2070100" y="6604000"/>
          <a:ext cx="9461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94615</xdr:colOff>
      <xdr:row>6</xdr:row>
      <xdr:rowOff>151130</xdr:rowOff>
    </xdr:to>
    <xdr:sp>
      <xdr:nvSpPr>
        <xdr:cNvPr id="1413" name=" "/>
        <xdr:cNvSpPr txBox="1"/>
      </xdr:nvSpPr>
      <xdr:spPr>
        <a:xfrm>
          <a:off x="2070100" y="6604000"/>
          <a:ext cx="9461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156210</xdr:rowOff>
    </xdr:to>
    <xdr:sp>
      <xdr:nvSpPr>
        <xdr:cNvPr id="1414" name=" "/>
        <xdr:cNvSpPr txBox="1"/>
      </xdr:nvSpPr>
      <xdr:spPr>
        <a:xfrm>
          <a:off x="2513330" y="6604000"/>
          <a:ext cx="997585" cy="15621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156210</xdr:rowOff>
    </xdr:to>
    <xdr:sp>
      <xdr:nvSpPr>
        <xdr:cNvPr id="1415" name=" "/>
        <xdr:cNvSpPr txBox="1"/>
      </xdr:nvSpPr>
      <xdr:spPr>
        <a:xfrm>
          <a:off x="2513330" y="6604000"/>
          <a:ext cx="997585" cy="15621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151130</xdr:rowOff>
    </xdr:to>
    <xdr:sp>
      <xdr:nvSpPr>
        <xdr:cNvPr id="1416" name=" "/>
        <xdr:cNvSpPr txBox="1"/>
      </xdr:nvSpPr>
      <xdr:spPr>
        <a:xfrm>
          <a:off x="2513330" y="6604000"/>
          <a:ext cx="99758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151130</xdr:rowOff>
    </xdr:to>
    <xdr:sp>
      <xdr:nvSpPr>
        <xdr:cNvPr id="1417" name=" "/>
        <xdr:cNvSpPr txBox="1"/>
      </xdr:nvSpPr>
      <xdr:spPr>
        <a:xfrm>
          <a:off x="2513330" y="6604000"/>
          <a:ext cx="99758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156210</xdr:rowOff>
    </xdr:to>
    <xdr:sp>
      <xdr:nvSpPr>
        <xdr:cNvPr id="1418" name=" "/>
        <xdr:cNvSpPr txBox="1"/>
      </xdr:nvSpPr>
      <xdr:spPr>
        <a:xfrm>
          <a:off x="2513330" y="6604000"/>
          <a:ext cx="997585" cy="15621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156210</xdr:rowOff>
    </xdr:to>
    <xdr:sp>
      <xdr:nvSpPr>
        <xdr:cNvPr id="1419" name=" "/>
        <xdr:cNvSpPr txBox="1"/>
      </xdr:nvSpPr>
      <xdr:spPr>
        <a:xfrm>
          <a:off x="2513330" y="6604000"/>
          <a:ext cx="997585" cy="15621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151130</xdr:rowOff>
    </xdr:to>
    <xdr:sp>
      <xdr:nvSpPr>
        <xdr:cNvPr id="1420" name=" "/>
        <xdr:cNvSpPr txBox="1"/>
      </xdr:nvSpPr>
      <xdr:spPr>
        <a:xfrm>
          <a:off x="2513330" y="6604000"/>
          <a:ext cx="99758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156210</xdr:rowOff>
    </xdr:to>
    <xdr:sp>
      <xdr:nvSpPr>
        <xdr:cNvPr id="1421" name=" "/>
        <xdr:cNvSpPr txBox="1"/>
      </xdr:nvSpPr>
      <xdr:spPr>
        <a:xfrm>
          <a:off x="2513330" y="6604000"/>
          <a:ext cx="997585" cy="15621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156210</xdr:rowOff>
    </xdr:to>
    <xdr:sp>
      <xdr:nvSpPr>
        <xdr:cNvPr id="1422" name=" "/>
        <xdr:cNvSpPr txBox="1"/>
      </xdr:nvSpPr>
      <xdr:spPr>
        <a:xfrm>
          <a:off x="2513330" y="6604000"/>
          <a:ext cx="997585" cy="15621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151130</xdr:rowOff>
    </xdr:to>
    <xdr:sp>
      <xdr:nvSpPr>
        <xdr:cNvPr id="1423" name=" "/>
        <xdr:cNvSpPr txBox="1"/>
      </xdr:nvSpPr>
      <xdr:spPr>
        <a:xfrm>
          <a:off x="2513330" y="6604000"/>
          <a:ext cx="99758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151130</xdr:rowOff>
    </xdr:to>
    <xdr:sp>
      <xdr:nvSpPr>
        <xdr:cNvPr id="1424" name=" "/>
        <xdr:cNvSpPr txBox="1"/>
      </xdr:nvSpPr>
      <xdr:spPr>
        <a:xfrm>
          <a:off x="2513330" y="6604000"/>
          <a:ext cx="99758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156210</xdr:rowOff>
    </xdr:to>
    <xdr:sp>
      <xdr:nvSpPr>
        <xdr:cNvPr id="1425" name=" "/>
        <xdr:cNvSpPr txBox="1"/>
      </xdr:nvSpPr>
      <xdr:spPr>
        <a:xfrm>
          <a:off x="2513330" y="6604000"/>
          <a:ext cx="997585" cy="15621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156210</xdr:rowOff>
    </xdr:to>
    <xdr:sp>
      <xdr:nvSpPr>
        <xdr:cNvPr id="1426" name=" "/>
        <xdr:cNvSpPr txBox="1"/>
      </xdr:nvSpPr>
      <xdr:spPr>
        <a:xfrm>
          <a:off x="2513330" y="6604000"/>
          <a:ext cx="997585" cy="15621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151130</xdr:rowOff>
    </xdr:to>
    <xdr:sp>
      <xdr:nvSpPr>
        <xdr:cNvPr id="1427" name=" "/>
        <xdr:cNvSpPr txBox="1"/>
      </xdr:nvSpPr>
      <xdr:spPr>
        <a:xfrm>
          <a:off x="2513330" y="6604000"/>
          <a:ext cx="99758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94615</xdr:colOff>
      <xdr:row>6</xdr:row>
      <xdr:rowOff>153035</xdr:rowOff>
    </xdr:to>
    <xdr:sp>
      <xdr:nvSpPr>
        <xdr:cNvPr id="1428" name=" "/>
        <xdr:cNvSpPr txBox="1"/>
      </xdr:nvSpPr>
      <xdr:spPr>
        <a:xfrm>
          <a:off x="2070100" y="6604000"/>
          <a:ext cx="94615" cy="15303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94615</xdr:colOff>
      <xdr:row>6</xdr:row>
      <xdr:rowOff>153035</xdr:rowOff>
    </xdr:to>
    <xdr:sp>
      <xdr:nvSpPr>
        <xdr:cNvPr id="1429" name=" "/>
        <xdr:cNvSpPr txBox="1"/>
      </xdr:nvSpPr>
      <xdr:spPr>
        <a:xfrm>
          <a:off x="2070100" y="6604000"/>
          <a:ext cx="94615" cy="15303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94615</xdr:colOff>
      <xdr:row>6</xdr:row>
      <xdr:rowOff>153035</xdr:rowOff>
    </xdr:to>
    <xdr:sp>
      <xdr:nvSpPr>
        <xdr:cNvPr id="1430" name=" "/>
        <xdr:cNvSpPr txBox="1"/>
      </xdr:nvSpPr>
      <xdr:spPr>
        <a:xfrm>
          <a:off x="2070100" y="6604000"/>
          <a:ext cx="94615" cy="15303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431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432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433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434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435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436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437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438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439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440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441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442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443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444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445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446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447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448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449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450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451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452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453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454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455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456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457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458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459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460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461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462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463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464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465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466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467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468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469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470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471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472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473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474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475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476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477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478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479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480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481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482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483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484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485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486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487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488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489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490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491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492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493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494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495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496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497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498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499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500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94615</xdr:colOff>
      <xdr:row>6</xdr:row>
      <xdr:rowOff>151130</xdr:rowOff>
    </xdr:to>
    <xdr:sp>
      <xdr:nvSpPr>
        <xdr:cNvPr id="1501" name=" "/>
        <xdr:cNvSpPr txBox="1"/>
      </xdr:nvSpPr>
      <xdr:spPr>
        <a:xfrm>
          <a:off x="2070100" y="6604000"/>
          <a:ext cx="9461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94615</xdr:colOff>
      <xdr:row>6</xdr:row>
      <xdr:rowOff>151130</xdr:rowOff>
    </xdr:to>
    <xdr:sp>
      <xdr:nvSpPr>
        <xdr:cNvPr id="1502" name=" "/>
        <xdr:cNvSpPr txBox="1"/>
      </xdr:nvSpPr>
      <xdr:spPr>
        <a:xfrm>
          <a:off x="2070100" y="6604000"/>
          <a:ext cx="9461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94615</xdr:colOff>
      <xdr:row>6</xdr:row>
      <xdr:rowOff>151130</xdr:rowOff>
    </xdr:to>
    <xdr:sp>
      <xdr:nvSpPr>
        <xdr:cNvPr id="1503" name=" "/>
        <xdr:cNvSpPr txBox="1"/>
      </xdr:nvSpPr>
      <xdr:spPr>
        <a:xfrm>
          <a:off x="2070100" y="6604000"/>
          <a:ext cx="9461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156210</xdr:rowOff>
    </xdr:to>
    <xdr:sp>
      <xdr:nvSpPr>
        <xdr:cNvPr id="1504" name=" "/>
        <xdr:cNvSpPr txBox="1"/>
      </xdr:nvSpPr>
      <xdr:spPr>
        <a:xfrm>
          <a:off x="2513330" y="6604000"/>
          <a:ext cx="997585" cy="15621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156210</xdr:rowOff>
    </xdr:to>
    <xdr:sp>
      <xdr:nvSpPr>
        <xdr:cNvPr id="1505" name=" "/>
        <xdr:cNvSpPr txBox="1"/>
      </xdr:nvSpPr>
      <xdr:spPr>
        <a:xfrm>
          <a:off x="2513330" y="6604000"/>
          <a:ext cx="997585" cy="15621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151130</xdr:rowOff>
    </xdr:to>
    <xdr:sp>
      <xdr:nvSpPr>
        <xdr:cNvPr id="1506" name=" "/>
        <xdr:cNvSpPr txBox="1"/>
      </xdr:nvSpPr>
      <xdr:spPr>
        <a:xfrm>
          <a:off x="2513330" y="6604000"/>
          <a:ext cx="99758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151130</xdr:rowOff>
    </xdr:to>
    <xdr:sp>
      <xdr:nvSpPr>
        <xdr:cNvPr id="1507" name=" "/>
        <xdr:cNvSpPr txBox="1"/>
      </xdr:nvSpPr>
      <xdr:spPr>
        <a:xfrm>
          <a:off x="2513330" y="6604000"/>
          <a:ext cx="99758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156210</xdr:rowOff>
    </xdr:to>
    <xdr:sp>
      <xdr:nvSpPr>
        <xdr:cNvPr id="1508" name=" "/>
        <xdr:cNvSpPr txBox="1"/>
      </xdr:nvSpPr>
      <xdr:spPr>
        <a:xfrm>
          <a:off x="2513330" y="6604000"/>
          <a:ext cx="997585" cy="15621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156210</xdr:rowOff>
    </xdr:to>
    <xdr:sp>
      <xdr:nvSpPr>
        <xdr:cNvPr id="1509" name=" "/>
        <xdr:cNvSpPr txBox="1"/>
      </xdr:nvSpPr>
      <xdr:spPr>
        <a:xfrm>
          <a:off x="2513330" y="6604000"/>
          <a:ext cx="997585" cy="15621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151130</xdr:rowOff>
    </xdr:to>
    <xdr:sp>
      <xdr:nvSpPr>
        <xdr:cNvPr id="1510" name=" "/>
        <xdr:cNvSpPr txBox="1"/>
      </xdr:nvSpPr>
      <xdr:spPr>
        <a:xfrm>
          <a:off x="2513330" y="6604000"/>
          <a:ext cx="99758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156210</xdr:rowOff>
    </xdr:to>
    <xdr:sp>
      <xdr:nvSpPr>
        <xdr:cNvPr id="1511" name=" "/>
        <xdr:cNvSpPr txBox="1"/>
      </xdr:nvSpPr>
      <xdr:spPr>
        <a:xfrm>
          <a:off x="2513330" y="6604000"/>
          <a:ext cx="997585" cy="15621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156210</xdr:rowOff>
    </xdr:to>
    <xdr:sp>
      <xdr:nvSpPr>
        <xdr:cNvPr id="1512" name=" "/>
        <xdr:cNvSpPr txBox="1"/>
      </xdr:nvSpPr>
      <xdr:spPr>
        <a:xfrm>
          <a:off x="2513330" y="6604000"/>
          <a:ext cx="997585" cy="15621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151130</xdr:rowOff>
    </xdr:to>
    <xdr:sp>
      <xdr:nvSpPr>
        <xdr:cNvPr id="1513" name=" "/>
        <xdr:cNvSpPr txBox="1"/>
      </xdr:nvSpPr>
      <xdr:spPr>
        <a:xfrm>
          <a:off x="2513330" y="6604000"/>
          <a:ext cx="99758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151130</xdr:rowOff>
    </xdr:to>
    <xdr:sp>
      <xdr:nvSpPr>
        <xdr:cNvPr id="1514" name=" "/>
        <xdr:cNvSpPr txBox="1"/>
      </xdr:nvSpPr>
      <xdr:spPr>
        <a:xfrm>
          <a:off x="2513330" y="6604000"/>
          <a:ext cx="99758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156210</xdr:rowOff>
    </xdr:to>
    <xdr:sp>
      <xdr:nvSpPr>
        <xdr:cNvPr id="1515" name=" "/>
        <xdr:cNvSpPr txBox="1"/>
      </xdr:nvSpPr>
      <xdr:spPr>
        <a:xfrm>
          <a:off x="2513330" y="6604000"/>
          <a:ext cx="997585" cy="15621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156210</xdr:rowOff>
    </xdr:to>
    <xdr:sp>
      <xdr:nvSpPr>
        <xdr:cNvPr id="1516" name=" "/>
        <xdr:cNvSpPr txBox="1"/>
      </xdr:nvSpPr>
      <xdr:spPr>
        <a:xfrm>
          <a:off x="2513330" y="6604000"/>
          <a:ext cx="997585" cy="15621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151130</xdr:rowOff>
    </xdr:to>
    <xdr:sp>
      <xdr:nvSpPr>
        <xdr:cNvPr id="1517" name=" "/>
        <xdr:cNvSpPr txBox="1"/>
      </xdr:nvSpPr>
      <xdr:spPr>
        <a:xfrm>
          <a:off x="2513330" y="6604000"/>
          <a:ext cx="997585" cy="151130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94615</xdr:colOff>
      <xdr:row>6</xdr:row>
      <xdr:rowOff>153035</xdr:rowOff>
    </xdr:to>
    <xdr:sp>
      <xdr:nvSpPr>
        <xdr:cNvPr id="1518" name=" "/>
        <xdr:cNvSpPr txBox="1"/>
      </xdr:nvSpPr>
      <xdr:spPr>
        <a:xfrm>
          <a:off x="2070100" y="6604000"/>
          <a:ext cx="94615" cy="15303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94615</xdr:colOff>
      <xdr:row>6</xdr:row>
      <xdr:rowOff>153035</xdr:rowOff>
    </xdr:to>
    <xdr:sp>
      <xdr:nvSpPr>
        <xdr:cNvPr id="1519" name=" "/>
        <xdr:cNvSpPr txBox="1"/>
      </xdr:nvSpPr>
      <xdr:spPr>
        <a:xfrm>
          <a:off x="2070100" y="6604000"/>
          <a:ext cx="94615" cy="15303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94615</xdr:colOff>
      <xdr:row>6</xdr:row>
      <xdr:rowOff>153035</xdr:rowOff>
    </xdr:to>
    <xdr:sp>
      <xdr:nvSpPr>
        <xdr:cNvPr id="1520" name=" "/>
        <xdr:cNvSpPr txBox="1"/>
      </xdr:nvSpPr>
      <xdr:spPr>
        <a:xfrm>
          <a:off x="2070100" y="6604000"/>
          <a:ext cx="94615" cy="15303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521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522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523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524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525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526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527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528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529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530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531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532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533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534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535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536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537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538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539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540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541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542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543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544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545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546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547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548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549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550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551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552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553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554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555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556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557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558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559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560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561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562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563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564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565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566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567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568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569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570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571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572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573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574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575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576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577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578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579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580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581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582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583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584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585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586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587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588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589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590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94615</xdr:colOff>
      <xdr:row>6</xdr:row>
      <xdr:rowOff>153035</xdr:rowOff>
    </xdr:to>
    <xdr:sp>
      <xdr:nvSpPr>
        <xdr:cNvPr id="1591" name=" "/>
        <xdr:cNvSpPr txBox="1"/>
      </xdr:nvSpPr>
      <xdr:spPr>
        <a:xfrm>
          <a:off x="2070100" y="6604000"/>
          <a:ext cx="94615" cy="15303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94615</xdr:colOff>
      <xdr:row>6</xdr:row>
      <xdr:rowOff>153035</xdr:rowOff>
    </xdr:to>
    <xdr:sp>
      <xdr:nvSpPr>
        <xdr:cNvPr id="1592" name=" "/>
        <xdr:cNvSpPr txBox="1"/>
      </xdr:nvSpPr>
      <xdr:spPr>
        <a:xfrm>
          <a:off x="2070100" y="6604000"/>
          <a:ext cx="94615" cy="15303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94615</xdr:colOff>
      <xdr:row>6</xdr:row>
      <xdr:rowOff>153035</xdr:rowOff>
    </xdr:to>
    <xdr:sp>
      <xdr:nvSpPr>
        <xdr:cNvPr id="1593" name=" "/>
        <xdr:cNvSpPr txBox="1"/>
      </xdr:nvSpPr>
      <xdr:spPr>
        <a:xfrm>
          <a:off x="2070100" y="6604000"/>
          <a:ext cx="94615" cy="15303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594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595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596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597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598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599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600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601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602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603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604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605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606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607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608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609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610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611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612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613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614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615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616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617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618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619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620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621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622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623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624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625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626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627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628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629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630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631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632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633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634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635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636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637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638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639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640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641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642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643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644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645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646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647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648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649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650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651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652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653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654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655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656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657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658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659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660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661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155575</xdr:rowOff>
    </xdr:to>
    <xdr:sp>
      <xdr:nvSpPr>
        <xdr:cNvPr id="1662" name=" "/>
        <xdr:cNvSpPr txBox="1"/>
      </xdr:nvSpPr>
      <xdr:spPr>
        <a:xfrm>
          <a:off x="2513330" y="6604000"/>
          <a:ext cx="997585" cy="15557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443489</xdr:colOff>
      <xdr:row>6</xdr:row>
      <xdr:rowOff>0</xdr:rowOff>
    </xdr:from>
    <xdr:to>
      <xdr:col>3</xdr:col>
      <xdr:colOff>1441074</xdr:colOff>
      <xdr:row>6</xdr:row>
      <xdr:rowOff>150495</xdr:rowOff>
    </xdr:to>
    <xdr:sp>
      <xdr:nvSpPr>
        <xdr:cNvPr id="1663" name=" "/>
        <xdr:cNvSpPr txBox="1"/>
      </xdr:nvSpPr>
      <xdr:spPr>
        <a:xfrm>
          <a:off x="2513330" y="6604000"/>
          <a:ext cx="997585" cy="150495"/>
        </a:xfrm>
        <a:prstGeom prst="rect">
          <a:avLst/>
        </a:prstGeom>
        <a:noFill/>
        <a:ln w="0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62"/>
  <sheetViews>
    <sheetView view="pageBreakPreview" zoomScaleNormal="80" workbookViewId="0">
      <selection activeCell="E18" sqref="E18"/>
    </sheetView>
  </sheetViews>
  <sheetFormatPr defaultColWidth="8.89166666666667" defaultRowHeight="13.5"/>
  <cols>
    <col min="1" max="1" width="8" style="120" customWidth="1"/>
    <col min="2" max="2" width="24.775" customWidth="1"/>
    <col min="3" max="3" width="6" style="120" customWidth="1"/>
    <col min="4" max="4" width="11.1083333333333" style="120" customWidth="1"/>
    <col min="5" max="5" width="7.225" style="120" customWidth="1"/>
    <col min="6" max="6" width="12" style="120" customWidth="1"/>
    <col min="7" max="7" width="11.775" style="120" customWidth="1"/>
    <col min="8" max="8" width="10.775" style="120" customWidth="1"/>
    <col min="9" max="9" width="11.4416666666667" style="120" customWidth="1"/>
    <col min="10" max="10" width="6.05833333333333" style="120" customWidth="1"/>
    <col min="11" max="11" width="8" style="120" customWidth="1"/>
    <col min="12" max="12" width="24.775" style="120" customWidth="1"/>
    <col min="13" max="13" width="6" style="120" customWidth="1"/>
    <col min="14" max="14" width="11.1083333333333" style="120" customWidth="1"/>
    <col min="15" max="15" width="7.225" style="120" customWidth="1"/>
    <col min="16" max="16" width="12" style="120" customWidth="1"/>
    <col min="17" max="17" width="11.775" style="120" customWidth="1"/>
    <col min="18" max="18" width="10.775" style="120" customWidth="1"/>
    <col min="19" max="19" width="11.4416666666667" style="120" customWidth="1"/>
    <col min="20" max="32" width="8.8" hidden="1" customWidth="1"/>
    <col min="33" max="16371" width="8.8"/>
  </cols>
  <sheetData>
    <row r="1" ht="37" customHeight="1" spans="1:19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</row>
    <row r="2" s="115" customFormat="1" ht="14.25" spans="1:19">
      <c r="A2" s="122" t="s">
        <v>1</v>
      </c>
      <c r="B2" s="122" t="s">
        <v>2</v>
      </c>
      <c r="C2" s="122" t="s">
        <v>3</v>
      </c>
      <c r="D2" s="123" t="s">
        <v>4</v>
      </c>
      <c r="E2" s="122"/>
      <c r="F2" s="122" t="s">
        <v>5</v>
      </c>
      <c r="G2" s="124"/>
      <c r="H2" s="125" t="s">
        <v>6</v>
      </c>
      <c r="I2" s="126"/>
      <c r="J2" s="143"/>
      <c r="K2" s="144" t="s">
        <v>1</v>
      </c>
      <c r="L2" s="144" t="s">
        <v>2</v>
      </c>
      <c r="M2" s="144" t="s">
        <v>3</v>
      </c>
      <c r="N2" s="145" t="s">
        <v>4</v>
      </c>
      <c r="O2" s="144"/>
      <c r="P2" s="144" t="s">
        <v>5</v>
      </c>
      <c r="Q2" s="156"/>
      <c r="R2" s="157" t="s">
        <v>6</v>
      </c>
      <c r="S2" s="158"/>
    </row>
    <row r="3" s="115" customFormat="1" ht="42.75" spans="1:19">
      <c r="A3" s="122"/>
      <c r="B3" s="122"/>
      <c r="C3" s="125"/>
      <c r="D3" s="122" t="s">
        <v>7</v>
      </c>
      <c r="E3" s="126" t="s">
        <v>8</v>
      </c>
      <c r="F3" s="122" t="s">
        <v>9</v>
      </c>
      <c r="G3" s="124" t="s">
        <v>10</v>
      </c>
      <c r="H3" s="122" t="s">
        <v>11</v>
      </c>
      <c r="I3" s="146" t="s">
        <v>12</v>
      </c>
      <c r="J3" s="143"/>
      <c r="K3" s="144"/>
      <c r="L3" s="144"/>
      <c r="M3" s="144"/>
      <c r="N3" s="144" t="s">
        <v>7</v>
      </c>
      <c r="O3" s="144" t="s">
        <v>8</v>
      </c>
      <c r="P3" s="144" t="s">
        <v>9</v>
      </c>
      <c r="Q3" s="146" t="s">
        <v>10</v>
      </c>
      <c r="R3" s="144" t="s">
        <v>11</v>
      </c>
      <c r="S3" s="146" t="s">
        <v>12</v>
      </c>
    </row>
    <row r="4" s="116" customFormat="1" ht="40" customHeight="1" spans="1:31">
      <c r="A4" s="127"/>
      <c r="B4" s="127" t="s">
        <v>11</v>
      </c>
      <c r="C4" s="127"/>
      <c r="D4" s="127"/>
      <c r="E4" s="127"/>
      <c r="F4" s="127"/>
      <c r="G4" s="128" t="e">
        <f>F4/$F$4</f>
        <v>#DIV/0!</v>
      </c>
      <c r="H4" s="127"/>
      <c r="I4" s="127"/>
      <c r="J4" s="147"/>
      <c r="K4" s="148" t="s">
        <v>13</v>
      </c>
      <c r="L4" s="149" t="s">
        <v>14</v>
      </c>
      <c r="M4" s="148"/>
      <c r="N4" s="148"/>
      <c r="O4" s="129"/>
      <c r="P4" s="148"/>
      <c r="Q4" s="132" t="e">
        <f>P4/$F$4</f>
        <v>#DIV/0!</v>
      </c>
      <c r="R4" s="129"/>
      <c r="S4" s="129"/>
      <c r="U4" s="127">
        <f>U5+U45+U61+AE26+AE30+AE50+AE59+AE60</f>
        <v>0</v>
      </c>
      <c r="AE4" s="148">
        <f>SUM(AE5:AE13)</f>
        <v>0</v>
      </c>
    </row>
    <row r="5" s="117" customFormat="1" ht="28" customHeight="1" spans="1:21">
      <c r="A5" s="129" t="s">
        <v>15</v>
      </c>
      <c r="B5" s="130" t="s">
        <v>16</v>
      </c>
      <c r="C5" s="131"/>
      <c r="D5" s="131"/>
      <c r="E5" s="129"/>
      <c r="F5" s="131"/>
      <c r="G5" s="132" t="e">
        <f t="shared" ref="G5:G36" si="0">F5/$F$4</f>
        <v>#DIV/0!</v>
      </c>
      <c r="H5" s="129"/>
      <c r="I5" s="129"/>
      <c r="J5" s="150"/>
      <c r="K5" s="129">
        <v>1</v>
      </c>
      <c r="L5" s="151" t="s">
        <v>17</v>
      </c>
      <c r="M5" s="129"/>
      <c r="N5" s="129"/>
      <c r="O5" s="129"/>
      <c r="P5" s="129"/>
      <c r="Q5" s="132"/>
      <c r="R5" s="129"/>
      <c r="S5" s="129"/>
      <c r="U5" s="131">
        <f>U6+U21+U26+U32+U37+U42</f>
        <v>0</v>
      </c>
    </row>
    <row r="6" s="117" customFormat="1" ht="28" customHeight="1" spans="1:21">
      <c r="A6" s="129" t="s">
        <v>13</v>
      </c>
      <c r="B6" s="130" t="s">
        <v>18</v>
      </c>
      <c r="C6" s="131"/>
      <c r="D6" s="131"/>
      <c r="E6" s="129"/>
      <c r="F6" s="131"/>
      <c r="G6" s="132" t="e">
        <f t="shared" si="0"/>
        <v>#DIV/0!</v>
      </c>
      <c r="H6" s="129"/>
      <c r="I6" s="129"/>
      <c r="J6" s="150"/>
      <c r="K6" s="129">
        <v>2</v>
      </c>
      <c r="L6" s="152" t="s">
        <v>19</v>
      </c>
      <c r="M6" s="129"/>
      <c r="N6" s="129"/>
      <c r="O6" s="129" t="s">
        <v>20</v>
      </c>
      <c r="P6" s="129"/>
      <c r="Q6" s="132" t="e">
        <f>P6/$F$4</f>
        <v>#DIV/0!</v>
      </c>
      <c r="R6" s="129"/>
      <c r="S6" s="129"/>
      <c r="U6" s="131">
        <f>SUM(U7:U20)</f>
        <v>0</v>
      </c>
    </row>
    <row r="7" s="117" customFormat="1" ht="28" customHeight="1" spans="1:19">
      <c r="A7" s="129">
        <v>1</v>
      </c>
      <c r="B7" s="130" t="s">
        <v>21</v>
      </c>
      <c r="C7" s="129"/>
      <c r="D7" s="129"/>
      <c r="E7" s="129" t="s">
        <v>22</v>
      </c>
      <c r="F7" s="133"/>
      <c r="G7" s="132" t="e">
        <f t="shared" si="0"/>
        <v>#DIV/0!</v>
      </c>
      <c r="H7" s="129"/>
      <c r="I7" s="129"/>
      <c r="J7" s="150"/>
      <c r="K7" s="129">
        <v>3</v>
      </c>
      <c r="L7" s="152" t="s">
        <v>23</v>
      </c>
      <c r="M7" s="129"/>
      <c r="N7" s="129"/>
      <c r="O7" s="129" t="s">
        <v>20</v>
      </c>
      <c r="P7" s="129"/>
      <c r="Q7" s="132" t="e">
        <f>P7/$F$4</f>
        <v>#DIV/0!</v>
      </c>
      <c r="R7" s="129"/>
      <c r="S7" s="129"/>
    </row>
    <row r="8" s="117" customFormat="1" ht="28" customHeight="1" spans="1:19">
      <c r="A8" s="129">
        <v>2</v>
      </c>
      <c r="B8" s="134" t="s">
        <v>24</v>
      </c>
      <c r="C8" s="129"/>
      <c r="D8" s="129"/>
      <c r="E8" s="129" t="s">
        <v>25</v>
      </c>
      <c r="F8" s="129"/>
      <c r="G8" s="132" t="e">
        <f t="shared" si="0"/>
        <v>#DIV/0!</v>
      </c>
      <c r="H8" s="129"/>
      <c r="I8" s="129"/>
      <c r="J8" s="150"/>
      <c r="K8" s="129">
        <v>4</v>
      </c>
      <c r="L8" s="152" t="s">
        <v>26</v>
      </c>
      <c r="M8" s="129"/>
      <c r="N8" s="129"/>
      <c r="O8" s="129" t="s">
        <v>20</v>
      </c>
      <c r="P8" s="129"/>
      <c r="Q8" s="132" t="e">
        <f>P8/$F$4</f>
        <v>#DIV/0!</v>
      </c>
      <c r="R8" s="129"/>
      <c r="S8" s="129"/>
    </row>
    <row r="9" s="117" customFormat="1" ht="28" customHeight="1" spans="1:19">
      <c r="A9" s="129">
        <v>3</v>
      </c>
      <c r="B9" s="134" t="s">
        <v>27</v>
      </c>
      <c r="C9" s="129"/>
      <c r="D9" s="129"/>
      <c r="E9" s="129" t="s">
        <v>28</v>
      </c>
      <c r="F9" s="129"/>
      <c r="G9" s="132" t="e">
        <f t="shared" si="0"/>
        <v>#DIV/0!</v>
      </c>
      <c r="H9" s="129"/>
      <c r="I9" s="129"/>
      <c r="J9" s="150"/>
      <c r="K9" s="129">
        <v>5</v>
      </c>
      <c r="L9" s="153" t="s">
        <v>29</v>
      </c>
      <c r="M9" s="129"/>
      <c r="N9" s="129"/>
      <c r="O9" s="129"/>
      <c r="P9" s="129"/>
      <c r="Q9" s="132"/>
      <c r="R9" s="129"/>
      <c r="S9" s="129"/>
    </row>
    <row r="10" s="117" customFormat="1" ht="28" customHeight="1" spans="1:19">
      <c r="A10" s="129">
        <v>4</v>
      </c>
      <c r="B10" s="134" t="s">
        <v>30</v>
      </c>
      <c r="C10" s="129"/>
      <c r="D10" s="129"/>
      <c r="E10" s="129" t="s">
        <v>22</v>
      </c>
      <c r="F10" s="129"/>
      <c r="G10" s="132" t="e">
        <f t="shared" si="0"/>
        <v>#DIV/0!</v>
      </c>
      <c r="H10" s="129"/>
      <c r="I10" s="129"/>
      <c r="J10" s="150"/>
      <c r="K10" s="129">
        <v>6</v>
      </c>
      <c r="L10" s="153" t="s">
        <v>31</v>
      </c>
      <c r="M10" s="129"/>
      <c r="N10" s="129"/>
      <c r="O10" s="129"/>
      <c r="P10" s="129"/>
      <c r="Q10" s="132"/>
      <c r="R10" s="129"/>
      <c r="S10" s="129"/>
    </row>
    <row r="11" s="117" customFormat="1" ht="28" customHeight="1" spans="1:19">
      <c r="A11" s="129">
        <v>5</v>
      </c>
      <c r="B11" s="135" t="s">
        <v>32</v>
      </c>
      <c r="C11" s="129"/>
      <c r="D11" s="129"/>
      <c r="E11" s="129" t="s">
        <v>33</v>
      </c>
      <c r="F11" s="129"/>
      <c r="G11" s="132" t="e">
        <f t="shared" si="0"/>
        <v>#DIV/0!</v>
      </c>
      <c r="H11" s="129"/>
      <c r="I11" s="129"/>
      <c r="J11" s="150"/>
      <c r="K11" s="129">
        <v>7</v>
      </c>
      <c r="L11" s="153" t="s">
        <v>34</v>
      </c>
      <c r="M11" s="129"/>
      <c r="N11" s="129"/>
      <c r="O11" s="129" t="s">
        <v>28</v>
      </c>
      <c r="P11" s="129"/>
      <c r="Q11" s="132" t="e">
        <f>P11/$F$4</f>
        <v>#DIV/0!</v>
      </c>
      <c r="R11" s="129"/>
      <c r="S11" s="129"/>
    </row>
    <row r="12" s="117" customFormat="1" ht="28" customHeight="1" spans="1:19">
      <c r="A12" s="129">
        <v>6</v>
      </c>
      <c r="B12" s="134" t="s">
        <v>35</v>
      </c>
      <c r="C12" s="129"/>
      <c r="D12" s="129"/>
      <c r="E12" s="129" t="s">
        <v>25</v>
      </c>
      <c r="F12" s="136"/>
      <c r="G12" s="132" t="e">
        <f t="shared" si="0"/>
        <v>#DIV/0!</v>
      </c>
      <c r="H12" s="129"/>
      <c r="I12" s="129"/>
      <c r="J12" s="150"/>
      <c r="K12" s="129">
        <v>8</v>
      </c>
      <c r="L12" s="152" t="s">
        <v>36</v>
      </c>
      <c r="M12" s="129"/>
      <c r="N12" s="129"/>
      <c r="O12" s="129"/>
      <c r="P12" s="129"/>
      <c r="Q12" s="132"/>
      <c r="R12" s="129"/>
      <c r="S12" s="129"/>
    </row>
    <row r="13" s="117" customFormat="1" ht="28" customHeight="1" spans="1:19">
      <c r="A13" s="129">
        <v>7</v>
      </c>
      <c r="B13" s="134" t="s">
        <v>37</v>
      </c>
      <c r="C13" s="129"/>
      <c r="D13" s="129"/>
      <c r="E13" s="129" t="s">
        <v>25</v>
      </c>
      <c r="F13" s="129"/>
      <c r="G13" s="132" t="e">
        <f t="shared" si="0"/>
        <v>#DIV/0!</v>
      </c>
      <c r="H13" s="129"/>
      <c r="I13" s="129"/>
      <c r="J13" s="150"/>
      <c r="K13" s="129">
        <v>9</v>
      </c>
      <c r="L13" s="152" t="s">
        <v>38</v>
      </c>
      <c r="M13" s="129"/>
      <c r="N13" s="129"/>
      <c r="O13" s="129" t="s">
        <v>39</v>
      </c>
      <c r="P13" s="129"/>
      <c r="Q13" s="132" t="e">
        <f>P13/$F$4</f>
        <v>#DIV/0!</v>
      </c>
      <c r="R13" s="129"/>
      <c r="S13" s="129"/>
    </row>
    <row r="14" s="117" customFormat="1" ht="28" customHeight="1" spans="1:31">
      <c r="A14" s="129">
        <v>8</v>
      </c>
      <c r="B14" s="134" t="s">
        <v>40</v>
      </c>
      <c r="C14" s="129"/>
      <c r="D14" s="129"/>
      <c r="E14" s="129" t="s">
        <v>41</v>
      </c>
      <c r="F14" s="129"/>
      <c r="G14" s="132" t="e">
        <f t="shared" si="0"/>
        <v>#DIV/0!</v>
      </c>
      <c r="H14" s="129"/>
      <c r="I14" s="129"/>
      <c r="J14" s="150"/>
      <c r="K14" s="129" t="s">
        <v>42</v>
      </c>
      <c r="L14" s="152" t="s">
        <v>43</v>
      </c>
      <c r="M14" s="129"/>
      <c r="N14" s="129"/>
      <c r="O14" s="129"/>
      <c r="P14" s="129"/>
      <c r="Q14" s="132" t="e">
        <f>P14/$F$4</f>
        <v>#DIV/0!</v>
      </c>
      <c r="R14" s="129"/>
      <c r="S14" s="129"/>
      <c r="AE14" s="129">
        <f>SUM(AE15:AE18)</f>
        <v>0</v>
      </c>
    </row>
    <row r="15" s="117" customFormat="1" ht="28" customHeight="1" spans="1:19">
      <c r="A15" s="129">
        <v>9</v>
      </c>
      <c r="B15" s="134" t="s">
        <v>44</v>
      </c>
      <c r="C15" s="129"/>
      <c r="D15" s="129"/>
      <c r="E15" s="129" t="s">
        <v>45</v>
      </c>
      <c r="F15" s="129"/>
      <c r="G15" s="132" t="e">
        <f t="shared" si="0"/>
        <v>#DIV/0!</v>
      </c>
      <c r="H15" s="129"/>
      <c r="I15" s="129"/>
      <c r="J15" s="150"/>
      <c r="K15" s="129">
        <v>1</v>
      </c>
      <c r="L15" s="152" t="s">
        <v>46</v>
      </c>
      <c r="M15" s="129"/>
      <c r="N15" s="129"/>
      <c r="O15" s="129"/>
      <c r="P15" s="129"/>
      <c r="Q15" s="132"/>
      <c r="R15" s="129"/>
      <c r="S15" s="129"/>
    </row>
    <row r="16" s="117" customFormat="1" ht="28" customHeight="1" spans="1:19">
      <c r="A16" s="129">
        <v>10</v>
      </c>
      <c r="B16" s="134" t="s">
        <v>47</v>
      </c>
      <c r="C16" s="129"/>
      <c r="D16" s="129"/>
      <c r="E16" s="129" t="s">
        <v>28</v>
      </c>
      <c r="F16" s="129"/>
      <c r="G16" s="132" t="e">
        <f t="shared" si="0"/>
        <v>#DIV/0!</v>
      </c>
      <c r="H16" s="129"/>
      <c r="I16" s="129"/>
      <c r="J16" s="150"/>
      <c r="K16" s="129">
        <v>2</v>
      </c>
      <c r="L16" s="152" t="s">
        <v>48</v>
      </c>
      <c r="M16" s="129"/>
      <c r="N16" s="129"/>
      <c r="O16" s="129" t="s">
        <v>49</v>
      </c>
      <c r="P16" s="133"/>
      <c r="Q16" s="132" t="e">
        <f>P16/$F$4</f>
        <v>#DIV/0!</v>
      </c>
      <c r="R16" s="129"/>
      <c r="S16" s="129"/>
    </row>
    <row r="17" s="117" customFormat="1" ht="28" customHeight="1" spans="1:19">
      <c r="A17" s="129">
        <v>11</v>
      </c>
      <c r="B17" s="135" t="s">
        <v>50</v>
      </c>
      <c r="C17" s="129"/>
      <c r="D17" s="129"/>
      <c r="E17" s="129" t="s">
        <v>22</v>
      </c>
      <c r="F17" s="129"/>
      <c r="G17" s="132" t="e">
        <f t="shared" si="0"/>
        <v>#DIV/0!</v>
      </c>
      <c r="H17" s="129"/>
      <c r="I17" s="129"/>
      <c r="J17" s="150"/>
      <c r="K17" s="129">
        <v>3</v>
      </c>
      <c r="L17" s="152" t="s">
        <v>51</v>
      </c>
      <c r="M17" s="129"/>
      <c r="N17" s="129"/>
      <c r="O17" s="129" t="s">
        <v>52</v>
      </c>
      <c r="P17" s="129"/>
      <c r="Q17" s="132" t="e">
        <f>P17/$F$4</f>
        <v>#DIV/0!</v>
      </c>
      <c r="R17" s="129"/>
      <c r="S17" s="129"/>
    </row>
    <row r="18" s="117" customFormat="1" ht="28" customHeight="1" spans="1:19">
      <c r="A18" s="129">
        <v>12</v>
      </c>
      <c r="B18" s="135" t="s">
        <v>53</v>
      </c>
      <c r="C18" s="129"/>
      <c r="D18" s="133"/>
      <c r="E18" s="129" t="s">
        <v>22</v>
      </c>
      <c r="F18" s="129"/>
      <c r="G18" s="132" t="e">
        <f t="shared" si="0"/>
        <v>#DIV/0!</v>
      </c>
      <c r="H18" s="133"/>
      <c r="I18" s="133"/>
      <c r="J18" s="150"/>
      <c r="K18" s="129">
        <v>4</v>
      </c>
      <c r="L18" s="152" t="s">
        <v>54</v>
      </c>
      <c r="M18" s="129"/>
      <c r="N18" s="129"/>
      <c r="O18" s="129"/>
      <c r="P18" s="129"/>
      <c r="Q18" s="132"/>
      <c r="R18" s="129"/>
      <c r="S18" s="129"/>
    </row>
    <row r="19" s="117" customFormat="1" ht="28" customHeight="1" spans="1:31">
      <c r="A19" s="129">
        <v>13</v>
      </c>
      <c r="B19" s="135" t="s">
        <v>55</v>
      </c>
      <c r="C19" s="129"/>
      <c r="D19" s="129"/>
      <c r="E19" s="129" t="s">
        <v>28</v>
      </c>
      <c r="F19" s="129"/>
      <c r="G19" s="132" t="e">
        <f t="shared" si="0"/>
        <v>#DIV/0!</v>
      </c>
      <c r="H19" s="129"/>
      <c r="I19" s="129"/>
      <c r="J19" s="150"/>
      <c r="K19" s="129" t="s">
        <v>56</v>
      </c>
      <c r="L19" s="152" t="s">
        <v>57</v>
      </c>
      <c r="M19" s="129"/>
      <c r="N19" s="129"/>
      <c r="O19" s="129"/>
      <c r="P19" s="129"/>
      <c r="Q19" s="132"/>
      <c r="R19" s="129"/>
      <c r="S19" s="129"/>
      <c r="AE19" s="129">
        <f>SUM(AE20:AE25)</f>
        <v>0</v>
      </c>
    </row>
    <row r="20" s="117" customFormat="1" ht="28" customHeight="1" spans="1:19">
      <c r="A20" s="129">
        <v>14</v>
      </c>
      <c r="B20" s="135" t="s">
        <v>58</v>
      </c>
      <c r="C20" s="129"/>
      <c r="D20" s="129"/>
      <c r="E20" s="129"/>
      <c r="F20" s="129"/>
      <c r="G20" s="132"/>
      <c r="H20" s="129"/>
      <c r="I20" s="129"/>
      <c r="J20" s="150"/>
      <c r="K20" s="129">
        <v>1</v>
      </c>
      <c r="L20" s="152" t="s">
        <v>59</v>
      </c>
      <c r="M20" s="129"/>
      <c r="N20" s="129"/>
      <c r="O20" s="129"/>
      <c r="P20" s="129"/>
      <c r="Q20" s="132"/>
      <c r="R20" s="129"/>
      <c r="S20" s="129"/>
    </row>
    <row r="21" s="117" customFormat="1" ht="28" customHeight="1" spans="1:21">
      <c r="A21" s="129" t="s">
        <v>42</v>
      </c>
      <c r="B21" s="135" t="s">
        <v>60</v>
      </c>
      <c r="C21" s="131"/>
      <c r="D21" s="131"/>
      <c r="E21" s="129"/>
      <c r="F21" s="131"/>
      <c r="G21" s="132" t="e">
        <f t="shared" si="0"/>
        <v>#DIV/0!</v>
      </c>
      <c r="H21" s="129"/>
      <c r="I21" s="129"/>
      <c r="J21" s="150"/>
      <c r="K21" s="129">
        <v>2</v>
      </c>
      <c r="L21" s="152" t="s">
        <v>61</v>
      </c>
      <c r="M21" s="129"/>
      <c r="N21" s="129"/>
      <c r="O21" s="129"/>
      <c r="P21" s="129"/>
      <c r="Q21" s="132"/>
      <c r="R21" s="129"/>
      <c r="S21" s="129"/>
      <c r="U21" s="131">
        <f>SUM(U22:U25)</f>
        <v>0</v>
      </c>
    </row>
    <row r="22" s="117" customFormat="1" ht="28" customHeight="1" spans="1:19">
      <c r="A22" s="129">
        <v>1</v>
      </c>
      <c r="B22" s="137" t="s">
        <v>62</v>
      </c>
      <c r="C22" s="129"/>
      <c r="D22" s="129"/>
      <c r="E22" s="129" t="s">
        <v>63</v>
      </c>
      <c r="F22" s="129"/>
      <c r="G22" s="132" t="e">
        <f t="shared" si="0"/>
        <v>#DIV/0!</v>
      </c>
      <c r="H22" s="129"/>
      <c r="I22" s="129"/>
      <c r="J22" s="150"/>
      <c r="K22" s="129">
        <v>3</v>
      </c>
      <c r="L22" s="153" t="s">
        <v>64</v>
      </c>
      <c r="M22" s="129"/>
      <c r="N22" s="129"/>
      <c r="O22" s="129"/>
      <c r="P22" s="129"/>
      <c r="Q22" s="132"/>
      <c r="R22" s="129"/>
      <c r="S22" s="129"/>
    </row>
    <row r="23" s="117" customFormat="1" ht="28" customHeight="1" spans="1:19">
      <c r="A23" s="129">
        <v>2</v>
      </c>
      <c r="B23" s="135" t="s">
        <v>65</v>
      </c>
      <c r="C23" s="129"/>
      <c r="D23" s="129"/>
      <c r="E23" s="129"/>
      <c r="F23" s="129"/>
      <c r="G23" s="132"/>
      <c r="H23" s="129"/>
      <c r="I23" s="129"/>
      <c r="J23" s="150"/>
      <c r="K23" s="129">
        <v>4</v>
      </c>
      <c r="L23" s="152" t="s">
        <v>66</v>
      </c>
      <c r="M23" s="129"/>
      <c r="N23" s="129"/>
      <c r="O23" s="129"/>
      <c r="P23" s="129"/>
      <c r="Q23" s="132"/>
      <c r="R23" s="129"/>
      <c r="S23" s="129"/>
    </row>
    <row r="24" s="117" customFormat="1" ht="28" customHeight="1" spans="1:19">
      <c r="A24" s="129">
        <v>3</v>
      </c>
      <c r="B24" s="135" t="s">
        <v>67</v>
      </c>
      <c r="C24" s="129"/>
      <c r="D24" s="129"/>
      <c r="E24" s="129" t="s">
        <v>63</v>
      </c>
      <c r="F24" s="129"/>
      <c r="G24" s="132" t="e">
        <f t="shared" si="0"/>
        <v>#DIV/0!</v>
      </c>
      <c r="H24" s="129"/>
      <c r="I24" s="129"/>
      <c r="J24" s="150"/>
      <c r="K24" s="129">
        <v>5</v>
      </c>
      <c r="L24" s="152" t="s">
        <v>68</v>
      </c>
      <c r="M24" s="129"/>
      <c r="N24" s="129"/>
      <c r="O24" s="129"/>
      <c r="P24" s="129"/>
      <c r="Q24" s="132"/>
      <c r="R24" s="129"/>
      <c r="S24" s="129"/>
    </row>
    <row r="25" s="117" customFormat="1" ht="28" customHeight="1" spans="1:19">
      <c r="A25" s="129">
        <v>4</v>
      </c>
      <c r="B25" s="135" t="s">
        <v>69</v>
      </c>
      <c r="C25" s="129"/>
      <c r="D25" s="129"/>
      <c r="E25" s="129"/>
      <c r="F25" s="129"/>
      <c r="G25" s="132"/>
      <c r="H25" s="129"/>
      <c r="I25" s="129"/>
      <c r="J25" s="150"/>
      <c r="K25" s="129">
        <v>6</v>
      </c>
      <c r="L25" s="153" t="s">
        <v>70</v>
      </c>
      <c r="M25" s="129"/>
      <c r="N25" s="129"/>
      <c r="O25" s="129"/>
      <c r="P25" s="129"/>
      <c r="Q25" s="132"/>
      <c r="R25" s="129"/>
      <c r="S25" s="129"/>
    </row>
    <row r="26" s="117" customFormat="1" ht="28" customHeight="1" spans="1:31">
      <c r="A26" s="129" t="s">
        <v>56</v>
      </c>
      <c r="B26" s="135" t="s">
        <v>71</v>
      </c>
      <c r="C26" s="131"/>
      <c r="D26" s="131"/>
      <c r="E26" s="129"/>
      <c r="F26" s="131"/>
      <c r="G26" s="132" t="e">
        <f t="shared" si="0"/>
        <v>#DIV/0!</v>
      </c>
      <c r="H26" s="129"/>
      <c r="I26" s="129"/>
      <c r="J26" s="150"/>
      <c r="K26" s="129" t="s">
        <v>72</v>
      </c>
      <c r="L26" s="152" t="s">
        <v>73</v>
      </c>
      <c r="M26" s="129"/>
      <c r="N26" s="129"/>
      <c r="O26" s="129"/>
      <c r="P26" s="129"/>
      <c r="Q26" s="132"/>
      <c r="R26" s="129"/>
      <c r="S26" s="129"/>
      <c r="U26" s="131">
        <f>SUM(U27:U31)</f>
        <v>0</v>
      </c>
      <c r="AE26" s="129">
        <f>SUM(AE27:AE29)</f>
        <v>0</v>
      </c>
    </row>
    <row r="27" s="117" customFormat="1" ht="28" customHeight="1" spans="1:19">
      <c r="A27" s="129">
        <v>1</v>
      </c>
      <c r="B27" s="135" t="s">
        <v>74</v>
      </c>
      <c r="C27" s="129"/>
      <c r="D27" s="129"/>
      <c r="E27" s="129" t="s">
        <v>20</v>
      </c>
      <c r="F27" s="129"/>
      <c r="G27" s="132" t="e">
        <f t="shared" si="0"/>
        <v>#DIV/0!</v>
      </c>
      <c r="H27" s="129"/>
      <c r="I27" s="129"/>
      <c r="J27" s="150"/>
      <c r="K27" s="129">
        <v>1</v>
      </c>
      <c r="L27" s="152" t="s">
        <v>75</v>
      </c>
      <c r="M27" s="129"/>
      <c r="N27" s="129"/>
      <c r="O27" s="129"/>
      <c r="P27" s="129"/>
      <c r="Q27" s="132"/>
      <c r="R27" s="129"/>
      <c r="S27" s="129"/>
    </row>
    <row r="28" s="117" customFormat="1" ht="28" customHeight="1" spans="1:19">
      <c r="A28" s="129">
        <v>2</v>
      </c>
      <c r="B28" s="135" t="s">
        <v>76</v>
      </c>
      <c r="C28" s="129"/>
      <c r="D28" s="129"/>
      <c r="E28" s="129" t="s">
        <v>20</v>
      </c>
      <c r="F28" s="129"/>
      <c r="G28" s="132" t="e">
        <f t="shared" si="0"/>
        <v>#DIV/0!</v>
      </c>
      <c r="H28" s="129"/>
      <c r="I28" s="129"/>
      <c r="J28" s="150"/>
      <c r="K28" s="129">
        <v>2</v>
      </c>
      <c r="L28" s="152" t="s">
        <v>77</v>
      </c>
      <c r="M28" s="129"/>
      <c r="N28" s="129"/>
      <c r="O28" s="129"/>
      <c r="P28" s="129"/>
      <c r="Q28" s="132"/>
      <c r="R28" s="129"/>
      <c r="S28" s="129"/>
    </row>
    <row r="29" s="117" customFormat="1" ht="28" customHeight="1" spans="1:19">
      <c r="A29" s="129">
        <v>3</v>
      </c>
      <c r="B29" s="134" t="s">
        <v>78</v>
      </c>
      <c r="C29" s="129"/>
      <c r="D29" s="129"/>
      <c r="E29" s="129" t="s">
        <v>22</v>
      </c>
      <c r="F29" s="129"/>
      <c r="G29" s="132" t="e">
        <f t="shared" si="0"/>
        <v>#DIV/0!</v>
      </c>
      <c r="H29" s="129"/>
      <c r="I29" s="129"/>
      <c r="J29" s="150"/>
      <c r="K29" s="129">
        <v>3</v>
      </c>
      <c r="L29" s="152" t="s">
        <v>79</v>
      </c>
      <c r="M29" s="129"/>
      <c r="N29" s="129"/>
      <c r="O29" s="129"/>
      <c r="P29" s="129"/>
      <c r="Q29" s="132"/>
      <c r="R29" s="129"/>
      <c r="S29" s="129"/>
    </row>
    <row r="30" s="117" customFormat="1" ht="28" customHeight="1" spans="1:31">
      <c r="A30" s="129">
        <v>4</v>
      </c>
      <c r="B30" s="134" t="s">
        <v>80</v>
      </c>
      <c r="C30" s="129"/>
      <c r="D30" s="129"/>
      <c r="E30" s="129" t="s">
        <v>81</v>
      </c>
      <c r="F30" s="129"/>
      <c r="G30" s="132" t="e">
        <f t="shared" si="0"/>
        <v>#DIV/0!</v>
      </c>
      <c r="H30" s="129"/>
      <c r="I30" s="129"/>
      <c r="J30" s="150"/>
      <c r="K30" s="129" t="s">
        <v>82</v>
      </c>
      <c r="L30" s="152" t="s">
        <v>83</v>
      </c>
      <c r="M30" s="129"/>
      <c r="N30" s="129"/>
      <c r="O30" s="129"/>
      <c r="P30" s="129"/>
      <c r="Q30" s="132" t="e">
        <f>P30/$F$4</f>
        <v>#DIV/0!</v>
      </c>
      <c r="R30" s="129"/>
      <c r="S30" s="129"/>
      <c r="AE30" s="129">
        <f>AE31+AE33+AE37+AE44</f>
        <v>0</v>
      </c>
    </row>
    <row r="31" s="117" customFormat="1" ht="28" customHeight="1" spans="1:31">
      <c r="A31" s="129">
        <v>6</v>
      </c>
      <c r="B31" s="135" t="s">
        <v>84</v>
      </c>
      <c r="C31" s="129"/>
      <c r="D31" s="129"/>
      <c r="E31" s="129" t="s">
        <v>28</v>
      </c>
      <c r="F31" s="129"/>
      <c r="G31" s="132" t="e">
        <f t="shared" si="0"/>
        <v>#DIV/0!</v>
      </c>
      <c r="H31" s="129"/>
      <c r="I31" s="129"/>
      <c r="J31" s="150"/>
      <c r="K31" s="129" t="s">
        <v>13</v>
      </c>
      <c r="L31" s="152" t="s">
        <v>85</v>
      </c>
      <c r="M31" s="129"/>
      <c r="N31" s="129"/>
      <c r="O31" s="129"/>
      <c r="P31" s="129"/>
      <c r="Q31" s="132"/>
      <c r="R31" s="129"/>
      <c r="S31" s="129"/>
      <c r="AE31" s="129">
        <f>SUM(AE32)</f>
        <v>0</v>
      </c>
    </row>
    <row r="32" s="117" customFormat="1" ht="28" customHeight="1" spans="1:21">
      <c r="A32" s="129" t="s">
        <v>86</v>
      </c>
      <c r="B32" s="135" t="s">
        <v>87</v>
      </c>
      <c r="C32" s="131"/>
      <c r="D32" s="131"/>
      <c r="E32" s="129"/>
      <c r="F32" s="131"/>
      <c r="G32" s="132"/>
      <c r="H32" s="129"/>
      <c r="I32" s="129"/>
      <c r="J32" s="150"/>
      <c r="K32" s="129">
        <v>1</v>
      </c>
      <c r="L32" s="152" t="s">
        <v>88</v>
      </c>
      <c r="M32" s="129"/>
      <c r="N32" s="129"/>
      <c r="O32" s="129"/>
      <c r="P32" s="129"/>
      <c r="Q32" s="132"/>
      <c r="R32" s="129"/>
      <c r="S32" s="129"/>
      <c r="U32" s="131">
        <f>SUM(U33:U36)</f>
        <v>0</v>
      </c>
    </row>
    <row r="33" s="117" customFormat="1" ht="28" customHeight="1" spans="1:31">
      <c r="A33" s="129">
        <v>1</v>
      </c>
      <c r="B33" s="135" t="s">
        <v>89</v>
      </c>
      <c r="C33" s="129"/>
      <c r="D33" s="129"/>
      <c r="E33" s="129"/>
      <c r="F33" s="129"/>
      <c r="G33" s="132"/>
      <c r="H33" s="129"/>
      <c r="I33" s="129"/>
      <c r="J33" s="150"/>
      <c r="K33" s="129" t="s">
        <v>42</v>
      </c>
      <c r="L33" s="152" t="s">
        <v>90</v>
      </c>
      <c r="M33" s="129"/>
      <c r="N33" s="129"/>
      <c r="O33" s="129"/>
      <c r="P33" s="129"/>
      <c r="Q33" s="132" t="e">
        <f>P33/$F$4</f>
        <v>#DIV/0!</v>
      </c>
      <c r="R33" s="129"/>
      <c r="S33" s="129"/>
      <c r="AE33" s="129">
        <f>SUM(AE34:AE36)</f>
        <v>0</v>
      </c>
    </row>
    <row r="34" s="117" customFormat="1" ht="28" customHeight="1" spans="1:19">
      <c r="A34" s="129">
        <v>2</v>
      </c>
      <c r="B34" s="135" t="s">
        <v>91</v>
      </c>
      <c r="C34" s="129"/>
      <c r="D34" s="129"/>
      <c r="E34" s="129"/>
      <c r="F34" s="129"/>
      <c r="G34" s="132"/>
      <c r="H34" s="129"/>
      <c r="I34" s="129"/>
      <c r="J34" s="150"/>
      <c r="K34" s="129">
        <v>1</v>
      </c>
      <c r="L34" s="152" t="s">
        <v>92</v>
      </c>
      <c r="M34" s="129"/>
      <c r="N34" s="129"/>
      <c r="O34" s="129" t="s">
        <v>93</v>
      </c>
      <c r="P34" s="129"/>
      <c r="Q34" s="132" t="e">
        <f>P34/$F$4</f>
        <v>#DIV/0!</v>
      </c>
      <c r="R34" s="129"/>
      <c r="S34" s="129"/>
    </row>
    <row r="35" s="117" customFormat="1" ht="28" customHeight="1" spans="1:19">
      <c r="A35" s="129">
        <v>3</v>
      </c>
      <c r="B35" s="135" t="s">
        <v>94</v>
      </c>
      <c r="C35" s="129"/>
      <c r="D35" s="129"/>
      <c r="E35" s="129"/>
      <c r="F35" s="129"/>
      <c r="G35" s="132"/>
      <c r="H35" s="129"/>
      <c r="I35" s="129"/>
      <c r="J35" s="150"/>
      <c r="K35" s="129">
        <v>2</v>
      </c>
      <c r="L35" s="152" t="s">
        <v>95</v>
      </c>
      <c r="M35" s="129"/>
      <c r="N35" s="129"/>
      <c r="O35" s="129"/>
      <c r="P35" s="129"/>
      <c r="Q35" s="132"/>
      <c r="R35" s="129"/>
      <c r="S35" s="129"/>
    </row>
    <row r="36" s="117" customFormat="1" ht="28" customHeight="1" spans="1:19">
      <c r="A36" s="129">
        <v>4</v>
      </c>
      <c r="B36" s="135" t="s">
        <v>96</v>
      </c>
      <c r="C36" s="129"/>
      <c r="D36" s="129"/>
      <c r="E36" s="129"/>
      <c r="F36" s="129"/>
      <c r="G36" s="132"/>
      <c r="H36" s="129"/>
      <c r="I36" s="129"/>
      <c r="J36" s="150"/>
      <c r="K36" s="129">
        <v>3</v>
      </c>
      <c r="L36" s="152" t="s">
        <v>97</v>
      </c>
      <c r="M36" s="129"/>
      <c r="N36" s="129"/>
      <c r="O36" s="129"/>
      <c r="P36" s="129"/>
      <c r="Q36" s="132"/>
      <c r="R36" s="129"/>
      <c r="S36" s="129"/>
    </row>
    <row r="37" s="117" customFormat="1" ht="28" customHeight="1" spans="1:31">
      <c r="A37" s="129" t="s">
        <v>98</v>
      </c>
      <c r="B37" s="135" t="s">
        <v>99</v>
      </c>
      <c r="C37" s="131"/>
      <c r="D37" s="131"/>
      <c r="E37" s="129"/>
      <c r="F37" s="131"/>
      <c r="G37" s="132" t="e">
        <f>F37/$F$4</f>
        <v>#DIV/0!</v>
      </c>
      <c r="H37" s="129"/>
      <c r="I37" s="129"/>
      <c r="J37" s="150"/>
      <c r="K37" s="129" t="s">
        <v>56</v>
      </c>
      <c r="L37" s="152" t="s">
        <v>100</v>
      </c>
      <c r="M37" s="129"/>
      <c r="N37" s="129"/>
      <c r="O37" s="129"/>
      <c r="P37" s="129"/>
      <c r="Q37" s="132"/>
      <c r="R37" s="129"/>
      <c r="S37" s="129"/>
      <c r="U37" s="131">
        <f>SUM(U38:U41)</f>
        <v>0</v>
      </c>
      <c r="AE37" s="129">
        <f>SUM(AE38:AE43)</f>
        <v>0</v>
      </c>
    </row>
    <row r="38" s="117" customFormat="1" ht="28" customHeight="1" spans="1:19">
      <c r="A38" s="129">
        <v>1</v>
      </c>
      <c r="B38" s="135" t="s">
        <v>101</v>
      </c>
      <c r="C38" s="129"/>
      <c r="D38" s="129"/>
      <c r="E38" s="129" t="s">
        <v>102</v>
      </c>
      <c r="F38" s="129"/>
      <c r="G38" s="132" t="e">
        <f>F38/$F$4</f>
        <v>#DIV/0!</v>
      </c>
      <c r="H38" s="129"/>
      <c r="I38" s="129"/>
      <c r="J38" s="150"/>
      <c r="K38" s="129">
        <v>1</v>
      </c>
      <c r="L38" s="152" t="s">
        <v>103</v>
      </c>
      <c r="M38" s="129"/>
      <c r="N38" s="129"/>
      <c r="O38" s="129"/>
      <c r="P38" s="129"/>
      <c r="Q38" s="132"/>
      <c r="R38" s="129"/>
      <c r="S38" s="129"/>
    </row>
    <row r="39" s="117" customFormat="1" ht="28" customHeight="1" spans="1:19">
      <c r="A39" s="129">
        <v>2</v>
      </c>
      <c r="B39" s="135" t="s">
        <v>104</v>
      </c>
      <c r="C39" s="129"/>
      <c r="D39" s="129"/>
      <c r="E39" s="129" t="s">
        <v>105</v>
      </c>
      <c r="F39" s="129"/>
      <c r="G39" s="132" t="e">
        <f>F39/$F$4</f>
        <v>#DIV/0!</v>
      </c>
      <c r="H39" s="129"/>
      <c r="I39" s="129"/>
      <c r="J39" s="150"/>
      <c r="K39" s="129">
        <v>2</v>
      </c>
      <c r="L39" s="152" t="s">
        <v>106</v>
      </c>
      <c r="M39" s="129"/>
      <c r="N39" s="129"/>
      <c r="O39" s="129"/>
      <c r="P39" s="129"/>
      <c r="Q39" s="132"/>
      <c r="R39" s="129"/>
      <c r="S39" s="129"/>
    </row>
    <row r="40" s="117" customFormat="1" ht="28" customHeight="1" spans="1:19">
      <c r="A40" s="129">
        <v>3</v>
      </c>
      <c r="B40" s="135" t="s">
        <v>107</v>
      </c>
      <c r="C40" s="129"/>
      <c r="D40" s="129"/>
      <c r="E40" s="129"/>
      <c r="F40" s="129"/>
      <c r="G40" s="132"/>
      <c r="H40" s="129"/>
      <c r="I40" s="129"/>
      <c r="J40" s="150"/>
      <c r="K40" s="129">
        <v>3</v>
      </c>
      <c r="L40" s="152" t="s">
        <v>108</v>
      </c>
      <c r="M40" s="129"/>
      <c r="N40" s="129"/>
      <c r="O40" s="129"/>
      <c r="P40" s="129"/>
      <c r="Q40" s="132"/>
      <c r="R40" s="129"/>
      <c r="S40" s="129"/>
    </row>
    <row r="41" s="117" customFormat="1" ht="28" customHeight="1" spans="1:19">
      <c r="A41" s="129">
        <v>4</v>
      </c>
      <c r="B41" s="135" t="s">
        <v>109</v>
      </c>
      <c r="C41" s="129"/>
      <c r="D41" s="129"/>
      <c r="E41" s="129"/>
      <c r="F41" s="129"/>
      <c r="G41" s="132"/>
      <c r="H41" s="129"/>
      <c r="I41" s="129"/>
      <c r="J41" s="150"/>
      <c r="K41" s="129">
        <v>4</v>
      </c>
      <c r="L41" s="152" t="s">
        <v>110</v>
      </c>
      <c r="M41" s="129"/>
      <c r="N41" s="129"/>
      <c r="O41" s="129"/>
      <c r="P41" s="129"/>
      <c r="Q41" s="132"/>
      <c r="R41" s="129"/>
      <c r="S41" s="129"/>
    </row>
    <row r="42" s="117" customFormat="1" ht="28" customHeight="1" spans="1:21">
      <c r="A42" s="129" t="s">
        <v>111</v>
      </c>
      <c r="B42" s="135" t="s">
        <v>99</v>
      </c>
      <c r="C42" s="131"/>
      <c r="D42" s="131"/>
      <c r="E42" s="129"/>
      <c r="F42" s="131"/>
      <c r="G42" s="132"/>
      <c r="H42" s="129"/>
      <c r="I42" s="129"/>
      <c r="J42" s="150"/>
      <c r="K42" s="129">
        <v>5</v>
      </c>
      <c r="L42" s="152" t="s">
        <v>112</v>
      </c>
      <c r="M42" s="129"/>
      <c r="N42" s="129"/>
      <c r="O42" s="129"/>
      <c r="P42" s="129"/>
      <c r="Q42" s="132"/>
      <c r="R42" s="129"/>
      <c r="S42" s="129"/>
      <c r="U42" s="131">
        <f>SUM(U43:U44)</f>
        <v>0</v>
      </c>
    </row>
    <row r="43" s="117" customFormat="1" ht="28" customHeight="1" spans="1:19">
      <c r="A43" s="129">
        <v>1</v>
      </c>
      <c r="B43" s="135" t="s">
        <v>113</v>
      </c>
      <c r="C43" s="129"/>
      <c r="D43" s="129"/>
      <c r="E43" s="129"/>
      <c r="F43" s="129"/>
      <c r="G43" s="132"/>
      <c r="H43" s="129"/>
      <c r="I43" s="129"/>
      <c r="J43" s="150"/>
      <c r="K43" s="129">
        <v>6</v>
      </c>
      <c r="L43" s="152" t="s">
        <v>114</v>
      </c>
      <c r="M43" s="129"/>
      <c r="N43" s="129"/>
      <c r="O43" s="129"/>
      <c r="P43" s="129"/>
      <c r="Q43" s="132"/>
      <c r="R43" s="129"/>
      <c r="S43" s="129"/>
    </row>
    <row r="44" s="117" customFormat="1" ht="28" customHeight="1" spans="1:31">
      <c r="A44" s="129">
        <v>2</v>
      </c>
      <c r="B44" s="135" t="s">
        <v>115</v>
      </c>
      <c r="C44" s="129"/>
      <c r="D44" s="129"/>
      <c r="E44" s="129"/>
      <c r="F44" s="129"/>
      <c r="G44" s="132"/>
      <c r="H44" s="129"/>
      <c r="I44" s="129"/>
      <c r="J44" s="150"/>
      <c r="K44" s="129" t="s">
        <v>86</v>
      </c>
      <c r="L44" s="152" t="s">
        <v>116</v>
      </c>
      <c r="M44" s="129"/>
      <c r="N44" s="129"/>
      <c r="O44" s="129"/>
      <c r="P44" s="129"/>
      <c r="Q44" s="132"/>
      <c r="R44" s="129"/>
      <c r="S44" s="129"/>
      <c r="AE44" s="129">
        <f>SUM(AE45:AE49)</f>
        <v>0</v>
      </c>
    </row>
    <row r="45" s="117" customFormat="1" ht="28" customHeight="1" spans="1:21">
      <c r="A45" s="129" t="s">
        <v>117</v>
      </c>
      <c r="B45" s="135" t="s">
        <v>118</v>
      </c>
      <c r="C45" s="131"/>
      <c r="D45" s="131"/>
      <c r="E45" s="129"/>
      <c r="F45" s="131"/>
      <c r="G45" s="132" t="e">
        <f>F45/$F$4</f>
        <v>#DIV/0!</v>
      </c>
      <c r="H45" s="129"/>
      <c r="I45" s="129"/>
      <c r="J45" s="150"/>
      <c r="K45" s="129">
        <v>1</v>
      </c>
      <c r="L45" s="152" t="s">
        <v>119</v>
      </c>
      <c r="M45" s="129"/>
      <c r="N45" s="129"/>
      <c r="O45" s="129"/>
      <c r="P45" s="129"/>
      <c r="Q45" s="132"/>
      <c r="R45" s="129"/>
      <c r="S45" s="129"/>
      <c r="U45" s="131">
        <f>U46+U49+U53+U56+U60</f>
        <v>0</v>
      </c>
    </row>
    <row r="46" s="117" customFormat="1" ht="28" customHeight="1" spans="1:21">
      <c r="A46" s="129" t="s">
        <v>13</v>
      </c>
      <c r="B46" s="135" t="s">
        <v>120</v>
      </c>
      <c r="C46" s="131"/>
      <c r="D46" s="131"/>
      <c r="E46" s="129"/>
      <c r="F46" s="131"/>
      <c r="G46" s="132"/>
      <c r="H46" s="129"/>
      <c r="I46" s="129"/>
      <c r="J46" s="150"/>
      <c r="K46" s="129">
        <v>2</v>
      </c>
      <c r="L46" s="152" t="s">
        <v>121</v>
      </c>
      <c r="M46" s="129"/>
      <c r="N46" s="129"/>
      <c r="O46" s="129"/>
      <c r="P46" s="129"/>
      <c r="Q46" s="132"/>
      <c r="R46" s="129"/>
      <c r="S46" s="129"/>
      <c r="U46" s="131">
        <f>SUM(U47:U48)</f>
        <v>0</v>
      </c>
    </row>
    <row r="47" s="117" customFormat="1" ht="28" customHeight="1" spans="1:19">
      <c r="A47" s="129">
        <v>1</v>
      </c>
      <c r="B47" s="135" t="s">
        <v>122</v>
      </c>
      <c r="C47" s="129"/>
      <c r="D47" s="129"/>
      <c r="E47" s="129"/>
      <c r="F47" s="129"/>
      <c r="G47" s="132"/>
      <c r="H47" s="129"/>
      <c r="I47" s="129"/>
      <c r="J47" s="150"/>
      <c r="K47" s="129">
        <v>3</v>
      </c>
      <c r="L47" s="152" t="s">
        <v>123</v>
      </c>
      <c r="M47" s="129"/>
      <c r="N47" s="129"/>
      <c r="O47" s="129"/>
      <c r="P47" s="129"/>
      <c r="Q47" s="132"/>
      <c r="R47" s="129"/>
      <c r="S47" s="129"/>
    </row>
    <row r="48" s="117" customFormat="1" ht="28" customHeight="1" spans="1:19">
      <c r="A48" s="129">
        <v>2</v>
      </c>
      <c r="B48" s="135" t="s">
        <v>124</v>
      </c>
      <c r="C48" s="129"/>
      <c r="D48" s="129"/>
      <c r="E48" s="129"/>
      <c r="F48" s="129"/>
      <c r="G48" s="132"/>
      <c r="H48" s="129"/>
      <c r="I48" s="129"/>
      <c r="J48" s="150"/>
      <c r="K48" s="129">
        <v>4</v>
      </c>
      <c r="L48" s="152" t="s">
        <v>125</v>
      </c>
      <c r="M48" s="129"/>
      <c r="N48" s="129"/>
      <c r="O48" s="129"/>
      <c r="P48" s="129"/>
      <c r="Q48" s="132"/>
      <c r="R48" s="129"/>
      <c r="S48" s="129"/>
    </row>
    <row r="49" s="117" customFormat="1" ht="28" customHeight="1" spans="1:21">
      <c r="A49" s="129" t="s">
        <v>42</v>
      </c>
      <c r="B49" s="135" t="s">
        <v>126</v>
      </c>
      <c r="C49" s="131"/>
      <c r="D49" s="131"/>
      <c r="E49" s="129"/>
      <c r="F49" s="131"/>
      <c r="G49" s="132" t="e">
        <f>F49/$F$4</f>
        <v>#DIV/0!</v>
      </c>
      <c r="H49" s="129"/>
      <c r="I49" s="129"/>
      <c r="J49" s="150"/>
      <c r="K49" s="129">
        <v>5</v>
      </c>
      <c r="L49" s="152" t="s">
        <v>127</v>
      </c>
      <c r="M49" s="129"/>
      <c r="N49" s="129"/>
      <c r="O49" s="129"/>
      <c r="P49" s="129"/>
      <c r="Q49" s="132"/>
      <c r="R49" s="129"/>
      <c r="S49" s="129"/>
      <c r="U49" s="131">
        <f>SUM(U50:U52)</f>
        <v>0</v>
      </c>
    </row>
    <row r="50" s="117" customFormat="1" ht="28" customHeight="1" spans="1:31">
      <c r="A50" s="129">
        <v>1</v>
      </c>
      <c r="B50" s="137" t="s">
        <v>128</v>
      </c>
      <c r="C50" s="129"/>
      <c r="D50" s="129"/>
      <c r="E50" s="129" t="s">
        <v>63</v>
      </c>
      <c r="F50" s="129"/>
      <c r="G50" s="132" t="e">
        <f>F50/$F$4</f>
        <v>#DIV/0!</v>
      </c>
      <c r="H50" s="129"/>
      <c r="I50" s="129"/>
      <c r="J50" s="150"/>
      <c r="K50" s="129" t="s">
        <v>129</v>
      </c>
      <c r="L50" s="152" t="s">
        <v>130</v>
      </c>
      <c r="M50" s="129"/>
      <c r="N50" s="129"/>
      <c r="O50" s="154"/>
      <c r="P50" s="129"/>
      <c r="Q50" s="159" t="e">
        <f>P50/$F$4</f>
        <v>#DIV/0!</v>
      </c>
      <c r="R50" s="160"/>
      <c r="S50" s="160"/>
      <c r="AE50" s="129">
        <f>AE51+AE54</f>
        <v>0</v>
      </c>
    </row>
    <row r="51" s="117" customFormat="1" ht="28" customHeight="1" spans="1:31">
      <c r="A51" s="129">
        <v>2</v>
      </c>
      <c r="B51" s="135" t="s">
        <v>131</v>
      </c>
      <c r="C51" s="129"/>
      <c r="D51" s="129"/>
      <c r="E51" s="129"/>
      <c r="F51" s="129"/>
      <c r="G51" s="132"/>
      <c r="H51" s="129"/>
      <c r="I51" s="129"/>
      <c r="J51" s="150"/>
      <c r="K51" s="129" t="s">
        <v>13</v>
      </c>
      <c r="L51" s="152" t="s">
        <v>132</v>
      </c>
      <c r="M51" s="129"/>
      <c r="N51" s="129"/>
      <c r="O51" s="154"/>
      <c r="P51" s="129"/>
      <c r="Q51" s="159" t="e">
        <f>P51/$F$4</f>
        <v>#DIV/0!</v>
      </c>
      <c r="R51" s="160"/>
      <c r="S51" s="160"/>
      <c r="AE51" s="129">
        <f>SUM(AE52:AE53)</f>
        <v>0</v>
      </c>
    </row>
    <row r="52" s="117" customFormat="1" ht="28" customHeight="1" spans="1:19">
      <c r="A52" s="129">
        <v>3</v>
      </c>
      <c r="B52" s="135" t="s">
        <v>133</v>
      </c>
      <c r="C52" s="129"/>
      <c r="D52" s="129"/>
      <c r="E52" s="129"/>
      <c r="F52" s="129"/>
      <c r="G52" s="132"/>
      <c r="H52" s="129"/>
      <c r="I52" s="129"/>
      <c r="J52" s="150"/>
      <c r="K52" s="129">
        <v>1</v>
      </c>
      <c r="L52" s="152" t="s">
        <v>134</v>
      </c>
      <c r="M52" s="154"/>
      <c r="N52" s="154"/>
      <c r="O52" s="154" t="s">
        <v>28</v>
      </c>
      <c r="P52" s="154"/>
      <c r="Q52" s="159" t="e">
        <f>P52/$F$4</f>
        <v>#DIV/0!</v>
      </c>
      <c r="R52" s="160"/>
      <c r="S52" s="160"/>
    </row>
    <row r="53" s="117" customFormat="1" ht="28" customHeight="1" spans="1:21">
      <c r="A53" s="138" t="s">
        <v>56</v>
      </c>
      <c r="B53" s="139" t="s">
        <v>135</v>
      </c>
      <c r="C53" s="131"/>
      <c r="D53" s="131"/>
      <c r="E53" s="138"/>
      <c r="F53" s="131"/>
      <c r="G53" s="140"/>
      <c r="H53" s="138"/>
      <c r="I53" s="138"/>
      <c r="J53" s="150"/>
      <c r="K53" s="129">
        <v>2</v>
      </c>
      <c r="L53" s="152" t="s">
        <v>136</v>
      </c>
      <c r="M53" s="129"/>
      <c r="N53" s="129"/>
      <c r="O53" s="129"/>
      <c r="P53" s="129"/>
      <c r="Q53" s="132"/>
      <c r="R53" s="129"/>
      <c r="S53" s="129"/>
      <c r="U53" s="131">
        <f>SUM(U54:U55)</f>
        <v>0</v>
      </c>
    </row>
    <row r="54" s="117" customFormat="1" ht="28" customHeight="1" spans="1:31">
      <c r="A54" s="129">
        <v>1</v>
      </c>
      <c r="B54" s="135" t="s">
        <v>137</v>
      </c>
      <c r="C54" s="129"/>
      <c r="D54" s="129"/>
      <c r="E54" s="129"/>
      <c r="F54" s="129"/>
      <c r="G54" s="132"/>
      <c r="H54" s="129"/>
      <c r="I54" s="129"/>
      <c r="J54" s="129"/>
      <c r="K54" s="138" t="s">
        <v>42</v>
      </c>
      <c r="L54" s="155" t="s">
        <v>138</v>
      </c>
      <c r="M54" s="129"/>
      <c r="N54" s="129"/>
      <c r="O54" s="138"/>
      <c r="P54" s="129"/>
      <c r="Q54" s="140"/>
      <c r="R54" s="138"/>
      <c r="S54" s="138"/>
      <c r="AE54" s="129">
        <f>SUM(AE55:AE58)</f>
        <v>0</v>
      </c>
    </row>
    <row r="55" s="117" customFormat="1" ht="28" customHeight="1" spans="1:19">
      <c r="A55" s="129">
        <v>2</v>
      </c>
      <c r="B55" s="135" t="s">
        <v>139</v>
      </c>
      <c r="C55" s="129"/>
      <c r="D55" s="129"/>
      <c r="E55" s="129"/>
      <c r="F55" s="129"/>
      <c r="G55" s="132"/>
      <c r="H55" s="129"/>
      <c r="I55" s="129"/>
      <c r="J55" s="129"/>
      <c r="K55" s="129">
        <v>1</v>
      </c>
      <c r="L55" s="152" t="s">
        <v>140</v>
      </c>
      <c r="M55" s="129"/>
      <c r="N55" s="129"/>
      <c r="O55" s="129"/>
      <c r="P55" s="129"/>
      <c r="Q55" s="132"/>
      <c r="R55" s="129"/>
      <c r="S55" s="129"/>
    </row>
    <row r="56" s="118" customFormat="1" ht="28" customHeight="1" spans="1:21">
      <c r="A56" s="133" t="s">
        <v>86</v>
      </c>
      <c r="B56" s="135" t="s">
        <v>141</v>
      </c>
      <c r="C56" s="141"/>
      <c r="D56" s="141"/>
      <c r="E56" s="133"/>
      <c r="F56" s="141"/>
      <c r="G56" s="132"/>
      <c r="H56" s="133"/>
      <c r="I56" s="133"/>
      <c r="J56" s="133"/>
      <c r="K56" s="129">
        <v>2</v>
      </c>
      <c r="L56" s="152" t="s">
        <v>142</v>
      </c>
      <c r="M56" s="129"/>
      <c r="N56" s="129"/>
      <c r="O56" s="129"/>
      <c r="P56" s="129"/>
      <c r="Q56" s="132"/>
      <c r="R56" s="129"/>
      <c r="S56" s="129"/>
      <c r="U56" s="141">
        <f>SUM(U57:U59)</f>
        <v>0</v>
      </c>
    </row>
    <row r="57" s="118" customFormat="1" ht="28" customHeight="1" spans="1:19">
      <c r="A57" s="133">
        <v>1</v>
      </c>
      <c r="B57" s="135" t="s">
        <v>143</v>
      </c>
      <c r="C57" s="133"/>
      <c r="D57" s="133"/>
      <c r="E57" s="133"/>
      <c r="F57" s="133"/>
      <c r="G57" s="132"/>
      <c r="H57" s="133"/>
      <c r="I57" s="133"/>
      <c r="J57" s="133"/>
      <c r="K57" s="129">
        <v>3</v>
      </c>
      <c r="L57" s="152" t="s">
        <v>144</v>
      </c>
      <c r="M57" s="133"/>
      <c r="N57" s="133"/>
      <c r="O57" s="133"/>
      <c r="P57" s="133"/>
      <c r="Q57" s="132"/>
      <c r="R57" s="133"/>
      <c r="S57" s="133"/>
    </row>
    <row r="58" s="118" customFormat="1" ht="28" customHeight="1" spans="1:19">
      <c r="A58" s="133">
        <v>2</v>
      </c>
      <c r="B58" s="135" t="s">
        <v>145</v>
      </c>
      <c r="C58" s="133"/>
      <c r="D58" s="133"/>
      <c r="E58" s="133"/>
      <c r="F58" s="133"/>
      <c r="G58" s="132"/>
      <c r="H58" s="133"/>
      <c r="I58" s="133"/>
      <c r="J58" s="133"/>
      <c r="K58" s="129">
        <v>4</v>
      </c>
      <c r="L58" s="152" t="s">
        <v>146</v>
      </c>
      <c r="M58" s="133"/>
      <c r="N58" s="133"/>
      <c r="O58" s="133"/>
      <c r="P58" s="133"/>
      <c r="Q58" s="132"/>
      <c r="R58" s="133"/>
      <c r="S58" s="133"/>
    </row>
    <row r="59" s="118" customFormat="1" ht="28" customHeight="1" spans="1:19">
      <c r="A59" s="133">
        <v>3</v>
      </c>
      <c r="B59" s="135" t="s">
        <v>147</v>
      </c>
      <c r="C59" s="133"/>
      <c r="D59" s="133"/>
      <c r="E59" s="133"/>
      <c r="F59" s="133"/>
      <c r="G59" s="132"/>
      <c r="H59" s="133"/>
      <c r="I59" s="133"/>
      <c r="J59" s="133"/>
      <c r="K59" s="133" t="s">
        <v>148</v>
      </c>
      <c r="L59" s="152" t="s">
        <v>149</v>
      </c>
      <c r="M59" s="133"/>
      <c r="N59" s="133"/>
      <c r="O59" s="133" t="s">
        <v>28</v>
      </c>
      <c r="P59" s="133"/>
      <c r="Q59" s="132" t="e">
        <f>P59/$F$4</f>
        <v>#DIV/0!</v>
      </c>
      <c r="R59" s="133"/>
      <c r="S59" s="133"/>
    </row>
    <row r="60" s="118" customFormat="1" ht="28" customHeight="1" spans="1:31">
      <c r="A60" s="133" t="s">
        <v>150</v>
      </c>
      <c r="B60" s="135" t="s">
        <v>151</v>
      </c>
      <c r="C60" s="133"/>
      <c r="D60" s="133"/>
      <c r="E60" s="133" t="s">
        <v>93</v>
      </c>
      <c r="F60" s="133"/>
      <c r="G60" s="132" t="e">
        <f>F60/$F$4</f>
        <v>#DIV/0!</v>
      </c>
      <c r="H60" s="133"/>
      <c r="I60" s="133"/>
      <c r="J60" s="133"/>
      <c r="K60" s="133" t="s">
        <v>152</v>
      </c>
      <c r="L60" s="152" t="s">
        <v>115</v>
      </c>
      <c r="M60" s="133"/>
      <c r="N60" s="133"/>
      <c r="O60" s="133"/>
      <c r="P60" s="133"/>
      <c r="Q60" s="132" t="e">
        <f>P60/$F$4</f>
        <v>#DIV/0!</v>
      </c>
      <c r="R60" s="133"/>
      <c r="S60" s="133"/>
      <c r="AE60" s="133">
        <f>SUM(AE61:AE62)</f>
        <v>0</v>
      </c>
    </row>
    <row r="61" s="118" customFormat="1" ht="28" customHeight="1" spans="1:21">
      <c r="A61" s="133" t="s">
        <v>153</v>
      </c>
      <c r="B61" s="135" t="s">
        <v>154</v>
      </c>
      <c r="C61" s="141"/>
      <c r="D61" s="141"/>
      <c r="E61" s="133"/>
      <c r="F61" s="141"/>
      <c r="G61" s="132" t="e">
        <f>F61/$F$4</f>
        <v>#DIV/0!</v>
      </c>
      <c r="H61" s="133"/>
      <c r="I61" s="133"/>
      <c r="J61" s="133"/>
      <c r="K61" s="133">
        <v>1</v>
      </c>
      <c r="L61" s="152" t="s">
        <v>155</v>
      </c>
      <c r="M61" s="133"/>
      <c r="N61" s="133"/>
      <c r="O61" s="133"/>
      <c r="P61" s="133"/>
      <c r="Q61" s="132"/>
      <c r="R61" s="133"/>
      <c r="S61" s="133"/>
      <c r="U61" s="141">
        <f>AE4+AE14+AE19</f>
        <v>0</v>
      </c>
    </row>
    <row r="62" s="119" customFormat="1" spans="1:19">
      <c r="A62" s="142"/>
      <c r="C62" s="142"/>
      <c r="D62" s="142"/>
      <c r="E62" s="142"/>
      <c r="F62" s="142"/>
      <c r="G62" s="142"/>
      <c r="H62" s="142"/>
      <c r="I62" s="142"/>
      <c r="J62" s="142"/>
      <c r="K62" s="133">
        <v>2</v>
      </c>
      <c r="L62" s="152" t="s">
        <v>156</v>
      </c>
      <c r="M62" s="133"/>
      <c r="N62" s="133"/>
      <c r="O62" s="133" t="s">
        <v>102</v>
      </c>
      <c r="P62" s="133"/>
      <c r="Q62" s="132" t="e">
        <f>P62/$F$4</f>
        <v>#DIV/0!</v>
      </c>
      <c r="R62" s="133"/>
      <c r="S62" s="133"/>
    </row>
  </sheetData>
  <autoFilter ref="A3:S62">
    <extLst/>
  </autoFilter>
  <mergeCells count="13">
    <mergeCell ref="A1:S1"/>
    <mergeCell ref="D2:E2"/>
    <mergeCell ref="F2:G2"/>
    <mergeCell ref="H2:I2"/>
    <mergeCell ref="N2:O2"/>
    <mergeCell ref="P2:Q2"/>
    <mergeCell ref="R2:S2"/>
    <mergeCell ref="A2:A3"/>
    <mergeCell ref="B2:B3"/>
    <mergeCell ref="C2:C3"/>
    <mergeCell ref="K2:K3"/>
    <mergeCell ref="L2:L3"/>
    <mergeCell ref="M2:M3"/>
  </mergeCells>
  <pageMargins left="0.432638888888889" right="0.314583333333333" top="0.156944444444444" bottom="0.196527777777778" header="0.5" footer="0.118055555555556"/>
  <pageSetup paperSize="8" scale="66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P10"/>
  <sheetViews>
    <sheetView tabSelected="1" zoomScale="43" zoomScaleNormal="43" workbookViewId="0">
      <selection activeCell="H7" sqref="H7"/>
    </sheetView>
  </sheetViews>
  <sheetFormatPr defaultColWidth="8.89166666666667" defaultRowHeight="13.5"/>
  <cols>
    <col min="1" max="1" width="10.225" style="77" customWidth="1"/>
    <col min="2" max="2" width="13.25" style="78" hidden="1" customWidth="1"/>
    <col min="3" max="3" width="16.9416666666667" style="77" customWidth="1"/>
    <col min="4" max="4" width="45.3083333333333" style="78" customWidth="1"/>
    <col min="5" max="5" width="18.7416666666667" style="77" customWidth="1"/>
    <col min="6" max="6" width="51.5583333333333" style="77" hidden="1" customWidth="1"/>
    <col min="7" max="7" width="38.75" style="77" customWidth="1"/>
    <col min="8" max="8" width="174.058333333333" style="78" customWidth="1"/>
    <col min="9" max="9" width="10.8333333333333" style="77" hidden="1" customWidth="1"/>
    <col min="10" max="10" width="17.1916666666667" style="77" hidden="1" customWidth="1"/>
    <col min="11" max="15" width="9.63333333333333" style="77" hidden="1" customWidth="1"/>
    <col min="16" max="16" width="15.225" style="77" hidden="1" customWidth="1"/>
    <col min="17" max="18" width="9.63333333333333" style="77" hidden="1" customWidth="1"/>
    <col min="19" max="19" width="16.8666666666667" style="77" hidden="1" customWidth="1"/>
    <col min="20" max="20" width="15.8333333333333" style="77" hidden="1" customWidth="1"/>
    <col min="21" max="21" width="15.9083333333333" style="78" hidden="1" customWidth="1"/>
    <col min="22" max="22" width="19.25" style="78" hidden="1" customWidth="1"/>
    <col min="23" max="23" width="15.3083333333333" style="78" hidden="1" customWidth="1"/>
    <col min="24" max="24" width="16.25" style="78" hidden="1" customWidth="1"/>
    <col min="25" max="25" width="17.0833333333333" style="78" hidden="1" customWidth="1"/>
    <col min="26" max="26" width="25.9416666666667" style="77" customWidth="1"/>
    <col min="27" max="27" width="24.3833333333333" style="77" hidden="1" customWidth="1"/>
    <col min="28" max="28" width="16.5666666666667" style="77" hidden="1" customWidth="1"/>
    <col min="29" max="29" width="12.05" style="77" hidden="1" customWidth="1"/>
    <col min="30" max="30" width="14.7583333333333" style="77" hidden="1" customWidth="1"/>
    <col min="31" max="31" width="18.175" style="77" hidden="1" customWidth="1"/>
    <col min="32" max="32" width="12.7" style="77" hidden="1" customWidth="1"/>
    <col min="33" max="33" width="12.7166666666667" style="77" hidden="1" customWidth="1"/>
    <col min="34" max="34" width="16.25" style="77" hidden="1" customWidth="1"/>
    <col min="35" max="35" width="10.9083333333333" style="77" hidden="1" customWidth="1"/>
    <col min="36" max="36" width="16.5583333333333" style="77" hidden="1" customWidth="1"/>
    <col min="37" max="37" width="12.4916666666667" style="77" hidden="1" customWidth="1"/>
    <col min="38" max="38" width="9.51666666666667" style="77" hidden="1" customWidth="1"/>
    <col min="39" max="39" width="37.9166666666667" style="79" customWidth="1"/>
    <col min="40" max="40" width="71.2416666666667" style="78" customWidth="1"/>
    <col min="41" max="41" width="74.0666666666667" style="78" customWidth="1"/>
    <col min="42" max="42" width="40.6333333333333" style="80" customWidth="1"/>
    <col min="43" max="16382" width="8.89166666666667" style="80"/>
  </cols>
  <sheetData>
    <row r="1" s="73" customFormat="1" ht="39" customHeight="1" spans="1:41">
      <c r="A1" s="81"/>
      <c r="B1" s="82"/>
      <c r="C1" s="81"/>
      <c r="D1" s="82"/>
      <c r="H1" s="82" t="s">
        <v>157</v>
      </c>
      <c r="I1" s="81"/>
      <c r="J1" s="81"/>
      <c r="K1" s="81" t="s">
        <v>157</v>
      </c>
      <c r="L1" s="81" t="s">
        <v>157</v>
      </c>
      <c r="U1" s="97"/>
      <c r="V1" s="97"/>
      <c r="W1" s="97"/>
      <c r="X1" s="97"/>
      <c r="Y1" s="97"/>
      <c r="Z1" s="102"/>
      <c r="AM1" s="106"/>
      <c r="AN1" s="97"/>
      <c r="AO1" s="97"/>
    </row>
    <row r="2" s="74" customFormat="1" ht="102" customHeight="1" spans="1:41">
      <c r="A2" s="83" t="s">
        <v>158</v>
      </c>
      <c r="B2" s="84"/>
      <c r="C2" s="83"/>
      <c r="D2" s="84"/>
      <c r="E2" s="83"/>
      <c r="F2" s="83"/>
      <c r="G2" s="83"/>
      <c r="H2" s="84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4"/>
      <c r="V2" s="84"/>
      <c r="W2" s="84"/>
      <c r="X2" s="84"/>
      <c r="Y2" s="84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107"/>
      <c r="AN2" s="84"/>
      <c r="AO2" s="84"/>
    </row>
    <row r="3" s="75" customFormat="1" ht="70" customHeight="1" spans="1:42">
      <c r="A3" s="85" t="s">
        <v>1</v>
      </c>
      <c r="B3" s="85" t="s">
        <v>159</v>
      </c>
      <c r="C3" s="85" t="s">
        <v>160</v>
      </c>
      <c r="D3" s="85" t="s">
        <v>161</v>
      </c>
      <c r="E3" s="85" t="s">
        <v>162</v>
      </c>
      <c r="F3" s="85" t="s">
        <v>163</v>
      </c>
      <c r="G3" s="85" t="s">
        <v>164</v>
      </c>
      <c r="H3" s="85" t="s">
        <v>165</v>
      </c>
      <c r="I3" s="85" t="s">
        <v>3</v>
      </c>
      <c r="J3" s="85" t="s">
        <v>166</v>
      </c>
      <c r="K3" s="85" t="s">
        <v>167</v>
      </c>
      <c r="L3" s="85"/>
      <c r="M3" s="85"/>
      <c r="N3" s="85"/>
      <c r="O3" s="85"/>
      <c r="P3" s="85"/>
      <c r="Q3" s="85"/>
      <c r="R3" s="85"/>
      <c r="S3" s="98" t="s">
        <v>168</v>
      </c>
      <c r="T3" s="99"/>
      <c r="U3" s="98" t="s">
        <v>169</v>
      </c>
      <c r="V3" s="100"/>
      <c r="W3" s="100"/>
      <c r="X3" s="100"/>
      <c r="Y3" s="99"/>
      <c r="Z3" s="103" t="s">
        <v>170</v>
      </c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8" t="s">
        <v>171</v>
      </c>
      <c r="AN3" s="85" t="s">
        <v>172</v>
      </c>
      <c r="AO3" s="85" t="s">
        <v>173</v>
      </c>
      <c r="AP3" s="89" t="s">
        <v>174</v>
      </c>
    </row>
    <row r="4" s="75" customFormat="1" ht="46" customHeight="1" spans="1:42">
      <c r="A4" s="85"/>
      <c r="B4" s="85"/>
      <c r="C4" s="85"/>
      <c r="D4" s="85"/>
      <c r="E4" s="85"/>
      <c r="F4" s="85"/>
      <c r="G4" s="85"/>
      <c r="H4" s="85"/>
      <c r="I4" s="85"/>
      <c r="J4" s="85"/>
      <c r="K4" s="85" t="s">
        <v>175</v>
      </c>
      <c r="L4" s="85" t="s">
        <v>176</v>
      </c>
      <c r="M4" s="85" t="s">
        <v>177</v>
      </c>
      <c r="N4" s="85" t="s">
        <v>178</v>
      </c>
      <c r="O4" s="85" t="s">
        <v>179</v>
      </c>
      <c r="P4" s="85" t="s">
        <v>180</v>
      </c>
      <c r="Q4" s="85" t="s">
        <v>181</v>
      </c>
      <c r="R4" s="85" t="s">
        <v>182</v>
      </c>
      <c r="S4" s="89" t="s">
        <v>183</v>
      </c>
      <c r="T4" s="89" t="s">
        <v>184</v>
      </c>
      <c r="U4" s="89" t="s">
        <v>185</v>
      </c>
      <c r="V4" s="89" t="s">
        <v>186</v>
      </c>
      <c r="W4" s="89" t="s">
        <v>187</v>
      </c>
      <c r="X4" s="89" t="s">
        <v>188</v>
      </c>
      <c r="Y4" s="89" t="s">
        <v>189</v>
      </c>
      <c r="Z4" s="105" t="s">
        <v>190</v>
      </c>
      <c r="AA4" s="85" t="s">
        <v>191</v>
      </c>
      <c r="AB4" s="105" t="s">
        <v>192</v>
      </c>
      <c r="AC4" s="105"/>
      <c r="AD4" s="105"/>
      <c r="AE4" s="105"/>
      <c r="AF4" s="85" t="s">
        <v>193</v>
      </c>
      <c r="AG4" s="85" t="s">
        <v>194</v>
      </c>
      <c r="AH4" s="85" t="s">
        <v>195</v>
      </c>
      <c r="AI4" s="85" t="s">
        <v>196</v>
      </c>
      <c r="AJ4" s="85" t="s">
        <v>197</v>
      </c>
      <c r="AK4" s="85" t="s">
        <v>198</v>
      </c>
      <c r="AL4" s="86" t="s">
        <v>199</v>
      </c>
      <c r="AM4" s="109"/>
      <c r="AN4" s="85"/>
      <c r="AO4" s="85"/>
      <c r="AP4" s="113"/>
    </row>
    <row r="5" s="75" customFormat="1" ht="118" customHeight="1" spans="1:42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101"/>
      <c r="T5" s="101"/>
      <c r="U5" s="101"/>
      <c r="V5" s="101"/>
      <c r="W5" s="101"/>
      <c r="X5" s="101"/>
      <c r="Y5" s="101"/>
      <c r="Z5" s="105"/>
      <c r="AA5" s="85"/>
      <c r="AB5" s="105" t="s">
        <v>200</v>
      </c>
      <c r="AC5" s="105" t="s">
        <v>201</v>
      </c>
      <c r="AD5" s="105" t="s">
        <v>202</v>
      </c>
      <c r="AE5" s="105" t="s">
        <v>203</v>
      </c>
      <c r="AF5" s="85"/>
      <c r="AG5" s="85"/>
      <c r="AH5" s="85"/>
      <c r="AI5" s="85"/>
      <c r="AJ5" s="85"/>
      <c r="AK5" s="85"/>
      <c r="AL5" s="110"/>
      <c r="AM5" s="111"/>
      <c r="AN5" s="85"/>
      <c r="AO5" s="85"/>
      <c r="AP5" s="101"/>
    </row>
    <row r="6" s="75" customFormat="1" ht="145" customHeight="1" spans="1:42">
      <c r="A6" s="86" t="s">
        <v>11</v>
      </c>
      <c r="B6" s="87"/>
      <c r="C6" s="87"/>
      <c r="D6" s="87"/>
      <c r="E6" s="87"/>
      <c r="F6" s="87"/>
      <c r="G6" s="87"/>
      <c r="H6" s="88"/>
      <c r="I6" s="89"/>
      <c r="J6" s="89"/>
      <c r="K6" s="89"/>
      <c r="L6" s="89"/>
      <c r="M6" s="89"/>
      <c r="N6" s="89"/>
      <c r="O6" s="89"/>
      <c r="P6" s="85"/>
      <c r="Q6" s="85"/>
      <c r="R6" s="85"/>
      <c r="S6" s="101"/>
      <c r="T6" s="101"/>
      <c r="U6" s="101"/>
      <c r="V6" s="101"/>
      <c r="W6" s="101"/>
      <c r="X6" s="101"/>
      <c r="Y6" s="101"/>
      <c r="Z6" s="93">
        <f>SUM(Z7:Z10)</f>
        <v>5920.6</v>
      </c>
      <c r="AA6" s="93">
        <f t="shared" ref="AA6:AM6" si="0">SUM(AA7:AA10)</f>
        <v>0</v>
      </c>
      <c r="AB6" s="93">
        <f t="shared" si="0"/>
        <v>0</v>
      </c>
      <c r="AC6" s="93">
        <f t="shared" si="0"/>
        <v>0</v>
      </c>
      <c r="AD6" s="93">
        <f t="shared" si="0"/>
        <v>0</v>
      </c>
      <c r="AE6" s="93">
        <f t="shared" si="0"/>
        <v>0</v>
      </c>
      <c r="AF6" s="93">
        <f t="shared" si="0"/>
        <v>0</v>
      </c>
      <c r="AG6" s="93">
        <f t="shared" si="0"/>
        <v>0</v>
      </c>
      <c r="AH6" s="93">
        <f t="shared" si="0"/>
        <v>0</v>
      </c>
      <c r="AI6" s="93">
        <f t="shared" si="0"/>
        <v>0</v>
      </c>
      <c r="AJ6" s="93">
        <f t="shared" si="0"/>
        <v>0</v>
      </c>
      <c r="AK6" s="93">
        <f t="shared" si="0"/>
        <v>0</v>
      </c>
      <c r="AL6" s="93">
        <f t="shared" si="0"/>
        <v>0</v>
      </c>
      <c r="AM6" s="93">
        <f t="shared" si="0"/>
        <v>761</v>
      </c>
      <c r="AN6" s="85"/>
      <c r="AO6" s="89"/>
      <c r="AP6" s="85"/>
    </row>
    <row r="7" s="76" customFormat="1" ht="384" customHeight="1" spans="1:42">
      <c r="A7" s="89">
        <v>1</v>
      </c>
      <c r="B7" s="90" t="s">
        <v>204</v>
      </c>
      <c r="C7" s="91">
        <v>2022</v>
      </c>
      <c r="D7" s="92" t="s">
        <v>205</v>
      </c>
      <c r="E7" s="92" t="s">
        <v>206</v>
      </c>
      <c r="F7" s="92" t="s">
        <v>207</v>
      </c>
      <c r="G7" s="93" t="s">
        <v>208</v>
      </c>
      <c r="H7" s="92" t="s">
        <v>209</v>
      </c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3">
        <v>3000</v>
      </c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112">
        <v>306</v>
      </c>
      <c r="AN7" s="92" t="s">
        <v>210</v>
      </c>
      <c r="AO7" s="92" t="s">
        <v>211</v>
      </c>
      <c r="AP7" s="114"/>
    </row>
    <row r="8" ht="354" customHeight="1" spans="1:42">
      <c r="A8" s="89">
        <v>2</v>
      </c>
      <c r="B8" s="94"/>
      <c r="C8" s="91">
        <v>2022</v>
      </c>
      <c r="D8" s="92" t="s">
        <v>212</v>
      </c>
      <c r="E8" s="92" t="s">
        <v>206</v>
      </c>
      <c r="F8" s="92"/>
      <c r="G8" s="93" t="s">
        <v>213</v>
      </c>
      <c r="H8" s="92" t="s">
        <v>214</v>
      </c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3">
        <v>1100</v>
      </c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112">
        <v>290</v>
      </c>
      <c r="AN8" s="92" t="s">
        <v>215</v>
      </c>
      <c r="AO8" s="92" t="s">
        <v>216</v>
      </c>
      <c r="AP8" s="91"/>
    </row>
    <row r="9" ht="262" customHeight="1" spans="1:42">
      <c r="A9" s="89">
        <v>3</v>
      </c>
      <c r="B9" s="94"/>
      <c r="C9" s="91">
        <v>2022</v>
      </c>
      <c r="D9" s="92" t="s">
        <v>217</v>
      </c>
      <c r="E9" s="92" t="s">
        <v>206</v>
      </c>
      <c r="F9" s="92"/>
      <c r="G9" s="93" t="s">
        <v>208</v>
      </c>
      <c r="H9" s="92" t="s">
        <v>218</v>
      </c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3">
        <v>425</v>
      </c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112">
        <v>100</v>
      </c>
      <c r="AN9" s="92" t="s">
        <v>219</v>
      </c>
      <c r="AO9" s="92" t="s">
        <v>220</v>
      </c>
      <c r="AP9" s="91"/>
    </row>
    <row r="10" ht="326" customHeight="1" spans="1:42">
      <c r="A10" s="85">
        <v>4</v>
      </c>
      <c r="B10" s="95"/>
      <c r="C10" s="96">
        <v>2022</v>
      </c>
      <c r="D10" s="92" t="s">
        <v>221</v>
      </c>
      <c r="E10" s="92" t="s">
        <v>206</v>
      </c>
      <c r="F10" s="92"/>
      <c r="G10" s="93" t="s">
        <v>222</v>
      </c>
      <c r="H10" s="92" t="s">
        <v>223</v>
      </c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3">
        <v>1395.6</v>
      </c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112">
        <v>65</v>
      </c>
      <c r="AN10" s="92" t="s">
        <v>224</v>
      </c>
      <c r="AO10" s="92" t="s">
        <v>225</v>
      </c>
      <c r="AP10" s="96"/>
    </row>
  </sheetData>
  <mergeCells count="46">
    <mergeCell ref="A1:D1"/>
    <mergeCell ref="A2:AO2"/>
    <mergeCell ref="K3:R3"/>
    <mergeCell ref="S3:T3"/>
    <mergeCell ref="U3:Y3"/>
    <mergeCell ref="Z3:AL3"/>
    <mergeCell ref="AB4:AE4"/>
    <mergeCell ref="A6:H6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F4:AF5"/>
    <mergeCell ref="AG4:AG5"/>
    <mergeCell ref="AH4:AH5"/>
    <mergeCell ref="AI4:AI5"/>
    <mergeCell ref="AJ4:AJ5"/>
    <mergeCell ref="AK4:AK5"/>
    <mergeCell ref="AL4:AL5"/>
    <mergeCell ref="AM3:AM5"/>
    <mergeCell ref="AN3:AN5"/>
    <mergeCell ref="AO3:AO5"/>
    <mergeCell ref="AP3:AP5"/>
  </mergeCells>
  <pageMargins left="0.472222222222222" right="0.275" top="0.511805555555556" bottom="0.275" header="0.314583333333333" footer="0.236111111111111"/>
  <pageSetup paperSize="8" scale="37" fitToHeight="0" orientation="landscape" horizontalDpi="6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69"/>
  <sheetViews>
    <sheetView workbookViewId="0">
      <selection activeCell="A1" sqref="A1:O1"/>
    </sheetView>
  </sheetViews>
  <sheetFormatPr defaultColWidth="9" defaultRowHeight="13.5"/>
  <cols>
    <col min="1" max="1" width="7.25" customWidth="1"/>
    <col min="2" max="2" width="27.3833333333333" customWidth="1"/>
    <col min="3" max="3" width="10" customWidth="1"/>
    <col min="4" max="4" width="6.63333333333333" customWidth="1"/>
    <col min="7" max="7" width="13.6333333333333" customWidth="1"/>
    <col min="9" max="9" width="7.88333333333333" customWidth="1"/>
    <col min="10" max="10" width="39.75" customWidth="1"/>
    <col min="11" max="11" width="10.3833333333333" customWidth="1"/>
    <col min="12" max="12" width="7.38333333333333" customWidth="1"/>
    <col min="15" max="15" width="18.3833333333333" customWidth="1"/>
  </cols>
  <sheetData>
    <row r="1" ht="32" customHeight="1" spans="1:15">
      <c r="A1" s="1" t="s">
        <v>226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2" t="s">
        <v>1</v>
      </c>
      <c r="B2" s="2" t="s">
        <v>2</v>
      </c>
      <c r="C2" s="2" t="s">
        <v>3</v>
      </c>
      <c r="D2" s="3" t="s">
        <v>4</v>
      </c>
      <c r="E2" s="4"/>
      <c r="F2" s="5" t="s">
        <v>5</v>
      </c>
      <c r="G2" s="6"/>
      <c r="I2" s="2" t="s">
        <v>1</v>
      </c>
      <c r="J2" s="2" t="s">
        <v>2</v>
      </c>
      <c r="K2" s="2" t="s">
        <v>3</v>
      </c>
      <c r="L2" s="3" t="s">
        <v>4</v>
      </c>
      <c r="M2" s="4"/>
      <c r="N2" s="3" t="s">
        <v>5</v>
      </c>
      <c r="O2" s="4"/>
    </row>
    <row r="3" ht="38" customHeight="1" spans="1:15">
      <c r="A3" s="2"/>
      <c r="B3" s="2"/>
      <c r="C3" s="7"/>
      <c r="D3" s="2" t="s">
        <v>8</v>
      </c>
      <c r="E3" s="8" t="s">
        <v>7</v>
      </c>
      <c r="F3" s="5" t="s">
        <v>9</v>
      </c>
      <c r="G3" s="6" t="s">
        <v>10</v>
      </c>
      <c r="I3" s="2"/>
      <c r="J3" s="2"/>
      <c r="K3" s="2"/>
      <c r="L3" s="2" t="s">
        <v>8</v>
      </c>
      <c r="M3" s="2" t="s">
        <v>7</v>
      </c>
      <c r="N3" s="5" t="s">
        <v>9</v>
      </c>
      <c r="O3" s="6" t="s">
        <v>10</v>
      </c>
    </row>
    <row r="4" spans="1:15">
      <c r="A4" s="9" t="s">
        <v>11</v>
      </c>
      <c r="B4" s="10"/>
      <c r="C4" s="11"/>
      <c r="D4" s="12"/>
      <c r="E4" s="13"/>
      <c r="F4" s="14"/>
      <c r="G4" s="15"/>
      <c r="I4" s="50"/>
      <c r="J4" s="50"/>
      <c r="K4" s="50"/>
      <c r="L4" s="51"/>
      <c r="M4" s="51"/>
      <c r="N4" s="51"/>
      <c r="O4" s="51"/>
    </row>
    <row r="5" spans="1:15">
      <c r="A5" s="16" t="s">
        <v>15</v>
      </c>
      <c r="B5" s="17" t="s">
        <v>16</v>
      </c>
      <c r="C5" s="18"/>
      <c r="D5" s="19"/>
      <c r="E5" s="20"/>
      <c r="F5" s="21"/>
      <c r="G5" s="22"/>
      <c r="I5" s="16" t="s">
        <v>153</v>
      </c>
      <c r="J5" s="17" t="s">
        <v>154</v>
      </c>
      <c r="K5" s="18"/>
      <c r="L5" s="19"/>
      <c r="M5" s="49"/>
      <c r="N5" s="21"/>
      <c r="O5" s="22"/>
    </row>
    <row r="6" spans="1:15">
      <c r="A6" s="23" t="s">
        <v>13</v>
      </c>
      <c r="B6" s="24" t="s">
        <v>18</v>
      </c>
      <c r="C6" s="25"/>
      <c r="D6" s="26"/>
      <c r="E6" s="27"/>
      <c r="F6" s="28"/>
      <c r="G6" s="29"/>
      <c r="I6" s="41" t="s">
        <v>13</v>
      </c>
      <c r="J6" s="52" t="s">
        <v>227</v>
      </c>
      <c r="K6" s="42"/>
      <c r="L6" s="43"/>
      <c r="M6" s="53"/>
      <c r="N6" s="45"/>
      <c r="O6" s="46"/>
    </row>
    <row r="7" spans="1:15">
      <c r="A7" s="30">
        <v>1</v>
      </c>
      <c r="B7" s="31" t="s">
        <v>228</v>
      </c>
      <c r="C7" s="32"/>
      <c r="D7" s="33"/>
      <c r="E7" s="34"/>
      <c r="F7" s="35"/>
      <c r="G7" s="15"/>
      <c r="I7" s="30">
        <v>1</v>
      </c>
      <c r="J7" s="47" t="s">
        <v>17</v>
      </c>
      <c r="K7" s="32"/>
      <c r="L7" s="33"/>
      <c r="M7" s="54"/>
      <c r="N7" s="35"/>
      <c r="O7" s="15"/>
    </row>
    <row r="8" spans="1:15">
      <c r="A8" s="36" t="s">
        <v>229</v>
      </c>
      <c r="B8" s="31" t="s">
        <v>230</v>
      </c>
      <c r="C8" s="32"/>
      <c r="D8" s="33"/>
      <c r="E8" s="34"/>
      <c r="F8" s="35"/>
      <c r="G8" s="15"/>
      <c r="I8" s="30">
        <v>2</v>
      </c>
      <c r="J8" s="55" t="s">
        <v>231</v>
      </c>
      <c r="K8" s="32"/>
      <c r="L8" s="33"/>
      <c r="M8" s="54"/>
      <c r="N8" s="35"/>
      <c r="O8" s="15"/>
    </row>
    <row r="9" ht="18" customHeight="1" spans="1:15">
      <c r="A9" s="36" t="s">
        <v>232</v>
      </c>
      <c r="B9" s="31" t="s">
        <v>233</v>
      </c>
      <c r="C9" s="32"/>
      <c r="D9" s="33"/>
      <c r="E9" s="34"/>
      <c r="F9" s="35"/>
      <c r="G9" s="15"/>
      <c r="I9" s="30">
        <v>3</v>
      </c>
      <c r="J9" s="37" t="s">
        <v>23</v>
      </c>
      <c r="K9" s="32"/>
      <c r="L9" s="33"/>
      <c r="M9" s="54"/>
      <c r="N9" s="35"/>
      <c r="O9" s="15"/>
    </row>
    <row r="10" ht="18" customHeight="1" spans="1:15">
      <c r="A10" s="30">
        <v>2</v>
      </c>
      <c r="B10" s="31" t="s">
        <v>234</v>
      </c>
      <c r="C10" s="32"/>
      <c r="D10" s="33"/>
      <c r="E10" s="34"/>
      <c r="F10" s="35"/>
      <c r="G10" s="15"/>
      <c r="I10" s="30">
        <v>4</v>
      </c>
      <c r="J10" s="37" t="s">
        <v>26</v>
      </c>
      <c r="K10" s="32"/>
      <c r="L10" s="33"/>
      <c r="M10" s="54"/>
      <c r="N10" s="35"/>
      <c r="O10" s="15"/>
    </row>
    <row r="11" ht="27" customHeight="1" spans="1:15">
      <c r="A11" s="36" t="s">
        <v>229</v>
      </c>
      <c r="B11" s="10" t="s">
        <v>32</v>
      </c>
      <c r="C11" s="32"/>
      <c r="D11" s="33"/>
      <c r="E11" s="34"/>
      <c r="F11" s="35"/>
      <c r="G11" s="15"/>
      <c r="I11" s="30">
        <v>5</v>
      </c>
      <c r="J11" s="56" t="s">
        <v>235</v>
      </c>
      <c r="K11" s="32"/>
      <c r="L11" s="33"/>
      <c r="M11" s="54"/>
      <c r="N11" s="35"/>
      <c r="O11" s="15"/>
    </row>
    <row r="12" ht="27" customHeight="1" spans="1:15">
      <c r="A12" s="36" t="s">
        <v>232</v>
      </c>
      <c r="B12" s="10" t="s">
        <v>236</v>
      </c>
      <c r="C12" s="32"/>
      <c r="D12" s="33"/>
      <c r="E12" s="34"/>
      <c r="F12" s="35"/>
      <c r="G12" s="15"/>
      <c r="I12" s="30">
        <v>6</v>
      </c>
      <c r="J12" s="37" t="s">
        <v>237</v>
      </c>
      <c r="K12" s="32"/>
      <c r="L12" s="33"/>
      <c r="M12" s="54"/>
      <c r="N12" s="35"/>
      <c r="O12" s="15"/>
    </row>
    <row r="13" ht="27" customHeight="1" spans="1:15">
      <c r="A13" s="36" t="s">
        <v>238</v>
      </c>
      <c r="B13" s="10" t="s">
        <v>35</v>
      </c>
      <c r="C13" s="32"/>
      <c r="D13" s="33"/>
      <c r="E13" s="34"/>
      <c r="F13" s="35"/>
      <c r="G13" s="15"/>
      <c r="I13" s="30">
        <v>7</v>
      </c>
      <c r="J13" s="57" t="s">
        <v>239</v>
      </c>
      <c r="K13" s="32"/>
      <c r="L13" s="33"/>
      <c r="M13" s="54"/>
      <c r="N13" s="35"/>
      <c r="O13" s="15"/>
    </row>
    <row r="14" ht="18" customHeight="1" spans="1:15">
      <c r="A14" s="36" t="s">
        <v>240</v>
      </c>
      <c r="B14" s="10" t="s">
        <v>241</v>
      </c>
      <c r="C14" s="32"/>
      <c r="D14" s="33"/>
      <c r="E14" s="34"/>
      <c r="F14" s="35"/>
      <c r="G14" s="15"/>
      <c r="I14" s="30">
        <v>8</v>
      </c>
      <c r="J14" s="47" t="s">
        <v>36</v>
      </c>
      <c r="K14" s="32"/>
      <c r="L14" s="33"/>
      <c r="M14" s="54"/>
      <c r="N14" s="35"/>
      <c r="O14" s="15"/>
    </row>
    <row r="15" ht="18" customHeight="1" spans="1:15">
      <c r="A15" s="30">
        <v>3</v>
      </c>
      <c r="B15" s="31" t="s">
        <v>50</v>
      </c>
      <c r="C15" s="32"/>
      <c r="D15" s="33"/>
      <c r="E15" s="34"/>
      <c r="F15" s="35"/>
      <c r="G15" s="15"/>
      <c r="I15" s="30">
        <v>9</v>
      </c>
      <c r="J15" s="47" t="s">
        <v>115</v>
      </c>
      <c r="K15" s="32"/>
      <c r="L15" s="33"/>
      <c r="M15" s="54"/>
      <c r="N15" s="35"/>
      <c r="O15" s="15"/>
    </row>
    <row r="16" ht="18" customHeight="1" spans="1:15">
      <c r="A16" s="30">
        <v>4</v>
      </c>
      <c r="B16" s="31" t="s">
        <v>53</v>
      </c>
      <c r="C16" s="32"/>
      <c r="D16" s="33"/>
      <c r="E16" s="34"/>
      <c r="F16" s="35"/>
      <c r="G16" s="15"/>
      <c r="I16" s="58" t="s">
        <v>42</v>
      </c>
      <c r="J16" s="52" t="s">
        <v>43</v>
      </c>
      <c r="K16" s="52"/>
      <c r="L16" s="52"/>
      <c r="M16" s="52"/>
      <c r="N16" s="52"/>
      <c r="O16" s="52"/>
    </row>
    <row r="17" ht="24" customHeight="1" spans="1:15">
      <c r="A17" s="36" t="s">
        <v>229</v>
      </c>
      <c r="B17" s="10" t="s">
        <v>242</v>
      </c>
      <c r="C17" s="32"/>
      <c r="D17" s="33"/>
      <c r="E17" s="34"/>
      <c r="F17" s="35"/>
      <c r="G17" s="15"/>
      <c r="I17" s="30">
        <v>1</v>
      </c>
      <c r="J17" s="37" t="s">
        <v>46</v>
      </c>
      <c r="K17" s="32"/>
      <c r="L17" s="33"/>
      <c r="M17" s="54"/>
      <c r="N17" s="35"/>
      <c r="O17" s="15"/>
    </row>
    <row r="18" ht="24" customHeight="1" spans="1:15">
      <c r="A18" s="36" t="s">
        <v>232</v>
      </c>
      <c r="B18" s="10" t="s">
        <v>243</v>
      </c>
      <c r="C18" s="32"/>
      <c r="D18" s="33"/>
      <c r="E18" s="34"/>
      <c r="F18" s="35"/>
      <c r="G18" s="15"/>
      <c r="I18" s="30">
        <v>2</v>
      </c>
      <c r="J18" s="37" t="s">
        <v>48</v>
      </c>
      <c r="K18" s="32"/>
      <c r="L18" s="33"/>
      <c r="M18" s="54"/>
      <c r="N18" s="35"/>
      <c r="O18" s="15"/>
    </row>
    <row r="19" ht="24" customHeight="1" spans="1:15">
      <c r="A19" s="36" t="s">
        <v>238</v>
      </c>
      <c r="B19" s="10" t="s">
        <v>244</v>
      </c>
      <c r="C19" s="32"/>
      <c r="D19" s="33"/>
      <c r="E19" s="34"/>
      <c r="F19" s="35"/>
      <c r="G19" s="15"/>
      <c r="I19" s="30">
        <v>3</v>
      </c>
      <c r="J19" s="37" t="s">
        <v>51</v>
      </c>
      <c r="K19" s="32"/>
      <c r="L19" s="33"/>
      <c r="M19" s="54"/>
      <c r="N19" s="35"/>
      <c r="O19" s="15"/>
    </row>
    <row r="20" ht="24" customHeight="1" spans="1:15">
      <c r="A20" s="36" t="s">
        <v>240</v>
      </c>
      <c r="B20" s="10" t="s">
        <v>44</v>
      </c>
      <c r="C20" s="32"/>
      <c r="D20" s="33"/>
      <c r="E20" s="34"/>
      <c r="F20" s="35"/>
      <c r="G20" s="15"/>
      <c r="I20" s="30">
        <v>4</v>
      </c>
      <c r="J20" s="37" t="s">
        <v>54</v>
      </c>
      <c r="K20" s="32"/>
      <c r="L20" s="33"/>
      <c r="M20" s="54"/>
      <c r="N20" s="35"/>
      <c r="O20" s="15"/>
    </row>
    <row r="21" spans="1:15">
      <c r="A21" s="30">
        <v>5</v>
      </c>
      <c r="B21" s="31" t="s">
        <v>55</v>
      </c>
      <c r="C21" s="32"/>
      <c r="D21" s="33"/>
      <c r="E21" s="34"/>
      <c r="F21" s="35"/>
      <c r="G21" s="15"/>
      <c r="I21" s="58" t="s">
        <v>56</v>
      </c>
      <c r="J21" s="52" t="s">
        <v>57</v>
      </c>
      <c r="K21" s="52"/>
      <c r="L21" s="52"/>
      <c r="M21" s="52"/>
      <c r="N21" s="52"/>
      <c r="O21" s="52"/>
    </row>
    <row r="22" ht="22" customHeight="1" spans="1:15">
      <c r="A22" s="30">
        <v>6</v>
      </c>
      <c r="B22" s="31" t="s">
        <v>245</v>
      </c>
      <c r="C22" s="32"/>
      <c r="D22" s="33"/>
      <c r="E22" s="34"/>
      <c r="F22" s="35"/>
      <c r="G22" s="15"/>
      <c r="I22" s="30">
        <v>1</v>
      </c>
      <c r="J22" s="56" t="s">
        <v>59</v>
      </c>
      <c r="K22" s="32"/>
      <c r="L22" s="33"/>
      <c r="M22" s="54"/>
      <c r="N22" s="35"/>
      <c r="O22" s="15"/>
    </row>
    <row r="23" ht="29" customHeight="1" spans="1:15">
      <c r="A23" s="30">
        <v>7</v>
      </c>
      <c r="B23" s="37" t="s">
        <v>246</v>
      </c>
      <c r="C23" s="32"/>
      <c r="D23" s="33"/>
      <c r="E23" s="34"/>
      <c r="F23" s="35"/>
      <c r="G23" s="15"/>
      <c r="I23" s="30">
        <v>2</v>
      </c>
      <c r="J23" s="37" t="s">
        <v>61</v>
      </c>
      <c r="K23" s="32"/>
      <c r="L23" s="33"/>
      <c r="M23" s="54"/>
      <c r="N23" s="35"/>
      <c r="O23" s="15"/>
    </row>
    <row r="24" ht="29" customHeight="1" spans="1:15">
      <c r="A24" s="23" t="s">
        <v>42</v>
      </c>
      <c r="B24" s="38" t="s">
        <v>60</v>
      </c>
      <c r="C24" s="25"/>
      <c r="D24" s="26"/>
      <c r="E24" s="27"/>
      <c r="F24" s="28"/>
      <c r="G24" s="29"/>
      <c r="I24" s="30">
        <v>3</v>
      </c>
      <c r="J24" s="37" t="s">
        <v>64</v>
      </c>
      <c r="K24" s="32"/>
      <c r="L24" s="33"/>
      <c r="M24" s="54"/>
      <c r="N24" s="35"/>
      <c r="O24" s="15"/>
    </row>
    <row r="25" ht="29" customHeight="1" spans="1:15">
      <c r="A25" s="30">
        <v>1</v>
      </c>
      <c r="B25" s="37" t="s">
        <v>62</v>
      </c>
      <c r="C25" s="32"/>
      <c r="D25" s="33"/>
      <c r="E25" s="34"/>
      <c r="F25" s="35"/>
      <c r="G25" s="15"/>
      <c r="I25" s="30">
        <v>4</v>
      </c>
      <c r="J25" s="37" t="s">
        <v>247</v>
      </c>
      <c r="K25" s="32"/>
      <c r="L25" s="33"/>
      <c r="M25" s="54"/>
      <c r="N25" s="35"/>
      <c r="O25" s="15"/>
    </row>
    <row r="26" ht="29" customHeight="1" spans="1:15">
      <c r="A26" s="30">
        <v>2</v>
      </c>
      <c r="B26" s="39" t="s">
        <v>65</v>
      </c>
      <c r="C26" s="32"/>
      <c r="D26" s="33"/>
      <c r="E26" s="34"/>
      <c r="F26" s="35"/>
      <c r="G26" s="15"/>
      <c r="I26" s="30">
        <v>5</v>
      </c>
      <c r="J26" s="37" t="s">
        <v>68</v>
      </c>
      <c r="K26" s="32"/>
      <c r="L26" s="33"/>
      <c r="M26" s="54"/>
      <c r="N26" s="35"/>
      <c r="O26" s="15"/>
    </row>
    <row r="27" ht="24" spans="1:15">
      <c r="A27" s="30">
        <v>3</v>
      </c>
      <c r="B27" s="37" t="s">
        <v>67</v>
      </c>
      <c r="C27" s="32"/>
      <c r="D27" s="33"/>
      <c r="E27" s="34"/>
      <c r="F27" s="35"/>
      <c r="G27" s="15"/>
      <c r="I27" s="30">
        <v>6</v>
      </c>
      <c r="J27" s="37" t="s">
        <v>248</v>
      </c>
      <c r="K27" s="11"/>
      <c r="L27" s="12"/>
      <c r="M27" s="59"/>
      <c r="N27" s="14"/>
      <c r="O27" s="15"/>
    </row>
    <row r="28" spans="1:15">
      <c r="A28" s="30">
        <v>4</v>
      </c>
      <c r="B28" s="37" t="s">
        <v>69</v>
      </c>
      <c r="C28" s="32"/>
      <c r="D28" s="33"/>
      <c r="E28" s="34"/>
      <c r="F28" s="35"/>
      <c r="G28" s="15"/>
      <c r="I28" s="16" t="s">
        <v>72</v>
      </c>
      <c r="J28" s="17" t="s">
        <v>73</v>
      </c>
      <c r="K28" s="18"/>
      <c r="L28" s="19"/>
      <c r="M28" s="49"/>
      <c r="N28" s="21"/>
      <c r="O28" s="22"/>
    </row>
    <row r="29" spans="1:15">
      <c r="A29" s="23" t="s">
        <v>56</v>
      </c>
      <c r="B29" s="38" t="s">
        <v>249</v>
      </c>
      <c r="C29" s="25"/>
      <c r="D29" s="26"/>
      <c r="E29" s="27"/>
      <c r="F29" s="28"/>
      <c r="G29" s="29"/>
      <c r="I29" s="41" t="s">
        <v>13</v>
      </c>
      <c r="J29" s="52" t="s">
        <v>73</v>
      </c>
      <c r="K29" s="42"/>
      <c r="L29" s="43"/>
      <c r="M29" s="53"/>
      <c r="N29" s="45"/>
      <c r="O29" s="46"/>
    </row>
    <row r="30" spans="1:15">
      <c r="A30" s="30">
        <v>1</v>
      </c>
      <c r="B30" s="37" t="s">
        <v>250</v>
      </c>
      <c r="C30" s="32"/>
      <c r="D30" s="33"/>
      <c r="E30" s="34"/>
      <c r="F30" s="35"/>
      <c r="G30" s="15"/>
      <c r="I30" s="30">
        <v>1</v>
      </c>
      <c r="J30" s="37" t="s">
        <v>75</v>
      </c>
      <c r="K30" s="32"/>
      <c r="L30" s="33"/>
      <c r="M30" s="54"/>
      <c r="N30" s="35"/>
      <c r="O30" s="15"/>
    </row>
    <row r="31" spans="1:15">
      <c r="A31" s="36" t="s">
        <v>229</v>
      </c>
      <c r="B31" s="37" t="s">
        <v>74</v>
      </c>
      <c r="C31" s="32"/>
      <c r="D31" s="33"/>
      <c r="E31" s="34"/>
      <c r="F31" s="35"/>
      <c r="G31" s="15"/>
      <c r="I31" s="30">
        <v>2</v>
      </c>
      <c r="J31" s="37" t="s">
        <v>77</v>
      </c>
      <c r="K31" s="32"/>
      <c r="L31" s="33"/>
      <c r="M31" s="54"/>
      <c r="N31" s="35"/>
      <c r="O31" s="15"/>
    </row>
    <row r="32" spans="1:15">
      <c r="A32" s="36" t="s">
        <v>232</v>
      </c>
      <c r="B32" s="37" t="s">
        <v>78</v>
      </c>
      <c r="C32" s="32"/>
      <c r="D32" s="33"/>
      <c r="E32" s="34"/>
      <c r="F32" s="35"/>
      <c r="G32" s="15"/>
      <c r="I32" s="30">
        <v>3</v>
      </c>
      <c r="J32" s="47" t="s">
        <v>251</v>
      </c>
      <c r="K32" s="11"/>
      <c r="L32" s="12"/>
      <c r="M32" s="59"/>
      <c r="N32" s="14"/>
      <c r="O32" s="15"/>
    </row>
    <row r="33" spans="1:15">
      <c r="A33" s="36" t="s">
        <v>238</v>
      </c>
      <c r="B33" s="37" t="s">
        <v>252</v>
      </c>
      <c r="C33" s="32"/>
      <c r="D33" s="33"/>
      <c r="E33" s="34"/>
      <c r="F33" s="35"/>
      <c r="G33" s="15"/>
      <c r="I33" s="16" t="s">
        <v>82</v>
      </c>
      <c r="J33" s="17" t="s">
        <v>83</v>
      </c>
      <c r="K33" s="18"/>
      <c r="L33" s="19"/>
      <c r="M33" s="49"/>
      <c r="N33" s="21"/>
      <c r="O33" s="22"/>
    </row>
    <row r="34" spans="1:15">
      <c r="A34" s="36" t="s">
        <v>240</v>
      </c>
      <c r="B34" s="37" t="s">
        <v>253</v>
      </c>
      <c r="C34" s="32"/>
      <c r="D34" s="33"/>
      <c r="E34" s="34"/>
      <c r="F34" s="35"/>
      <c r="G34" s="15"/>
      <c r="I34" s="58" t="s">
        <v>13</v>
      </c>
      <c r="J34" s="52" t="s">
        <v>85</v>
      </c>
      <c r="K34" s="52"/>
      <c r="L34" s="52"/>
      <c r="M34" s="52"/>
      <c r="N34" s="52"/>
      <c r="O34" s="52"/>
    </row>
    <row r="35" spans="1:15">
      <c r="A35" s="30">
        <v>2</v>
      </c>
      <c r="B35" s="39" t="s">
        <v>84</v>
      </c>
      <c r="C35" s="32"/>
      <c r="D35" s="33"/>
      <c r="E35" s="34"/>
      <c r="F35" s="35"/>
      <c r="G35" s="15"/>
      <c r="I35" s="30">
        <v>1</v>
      </c>
      <c r="J35" s="60" t="s">
        <v>88</v>
      </c>
      <c r="K35" s="32"/>
      <c r="L35" s="33"/>
      <c r="M35" s="54"/>
      <c r="N35" s="35"/>
      <c r="O35" s="15"/>
    </row>
    <row r="36" spans="1:15">
      <c r="A36" s="23" t="s">
        <v>86</v>
      </c>
      <c r="B36" s="40" t="s">
        <v>87</v>
      </c>
      <c r="C36" s="25"/>
      <c r="D36" s="26"/>
      <c r="E36" s="27"/>
      <c r="F36" s="28"/>
      <c r="G36" s="29"/>
      <c r="I36" s="58" t="s">
        <v>42</v>
      </c>
      <c r="J36" s="52" t="s">
        <v>90</v>
      </c>
      <c r="K36" s="52"/>
      <c r="L36" s="52"/>
      <c r="M36" s="52"/>
      <c r="N36" s="52"/>
      <c r="O36" s="52"/>
    </row>
    <row r="37" spans="1:15">
      <c r="A37" s="30">
        <v>1</v>
      </c>
      <c r="B37" s="39" t="s">
        <v>89</v>
      </c>
      <c r="C37" s="32"/>
      <c r="D37" s="33"/>
      <c r="E37" s="34"/>
      <c r="F37" s="35"/>
      <c r="G37" s="15"/>
      <c r="I37" s="30">
        <v>1</v>
      </c>
      <c r="J37" s="37" t="s">
        <v>254</v>
      </c>
      <c r="K37" s="32"/>
      <c r="L37" s="33"/>
      <c r="M37" s="54"/>
      <c r="N37" s="35"/>
      <c r="O37" s="15"/>
    </row>
    <row r="38" spans="1:15">
      <c r="A38" s="30">
        <v>2</v>
      </c>
      <c r="B38" s="39" t="s">
        <v>91</v>
      </c>
      <c r="C38" s="32"/>
      <c r="D38" s="33"/>
      <c r="E38" s="34"/>
      <c r="F38" s="35"/>
      <c r="G38" s="15"/>
      <c r="I38" s="30">
        <v>2</v>
      </c>
      <c r="J38" s="37" t="s">
        <v>255</v>
      </c>
      <c r="K38" s="32"/>
      <c r="L38" s="33"/>
      <c r="M38" s="54"/>
      <c r="N38" s="35"/>
      <c r="O38" s="15"/>
    </row>
    <row r="39" spans="1:15">
      <c r="A39" s="30">
        <v>3</v>
      </c>
      <c r="B39" s="39" t="s">
        <v>94</v>
      </c>
      <c r="C39" s="32"/>
      <c r="D39" s="33"/>
      <c r="E39" s="34"/>
      <c r="F39" s="35"/>
      <c r="G39" s="15"/>
      <c r="I39" s="30">
        <v>3</v>
      </c>
      <c r="J39" s="37" t="s">
        <v>97</v>
      </c>
      <c r="K39" s="32"/>
      <c r="L39" s="33"/>
      <c r="M39" s="54"/>
      <c r="N39" s="35"/>
      <c r="O39" s="15"/>
    </row>
    <row r="40" spans="1:15">
      <c r="A40" s="30">
        <v>4</v>
      </c>
      <c r="B40" s="39" t="s">
        <v>96</v>
      </c>
      <c r="C40" s="32"/>
      <c r="D40" s="33"/>
      <c r="E40" s="34"/>
      <c r="F40" s="35"/>
      <c r="G40" s="15"/>
      <c r="I40" s="58" t="s">
        <v>56</v>
      </c>
      <c r="J40" s="52" t="s">
        <v>100</v>
      </c>
      <c r="K40" s="52"/>
      <c r="L40" s="52"/>
      <c r="M40" s="52"/>
      <c r="N40" s="52"/>
      <c r="O40" s="52"/>
    </row>
    <row r="41" spans="1:15">
      <c r="A41" s="23" t="s">
        <v>98</v>
      </c>
      <c r="B41" s="40" t="s">
        <v>99</v>
      </c>
      <c r="C41" s="25"/>
      <c r="D41" s="26"/>
      <c r="E41" s="27"/>
      <c r="F41" s="28"/>
      <c r="G41" s="29"/>
      <c r="I41" s="30">
        <v>1</v>
      </c>
      <c r="J41" s="37" t="s">
        <v>103</v>
      </c>
      <c r="K41" s="32"/>
      <c r="L41" s="33"/>
      <c r="M41" s="54"/>
      <c r="N41" s="35"/>
      <c r="O41" s="15"/>
    </row>
    <row r="42" spans="1:15">
      <c r="A42" s="30">
        <v>1</v>
      </c>
      <c r="B42" s="37" t="s">
        <v>101</v>
      </c>
      <c r="C42" s="32"/>
      <c r="D42" s="33"/>
      <c r="E42" s="34"/>
      <c r="F42" s="35"/>
      <c r="G42" s="15"/>
      <c r="I42" s="30">
        <v>2</v>
      </c>
      <c r="J42" s="37" t="s">
        <v>106</v>
      </c>
      <c r="K42" s="32"/>
      <c r="L42" s="33"/>
      <c r="M42" s="54"/>
      <c r="N42" s="35"/>
      <c r="O42" s="15"/>
    </row>
    <row r="43" spans="1:15">
      <c r="A43" s="30">
        <v>2</v>
      </c>
      <c r="B43" s="37" t="s">
        <v>104</v>
      </c>
      <c r="C43" s="32"/>
      <c r="D43" s="33"/>
      <c r="E43" s="34"/>
      <c r="F43" s="35"/>
      <c r="G43" s="15"/>
      <c r="I43" s="30">
        <v>3</v>
      </c>
      <c r="J43" s="37" t="s">
        <v>108</v>
      </c>
      <c r="K43" s="32"/>
      <c r="L43" s="33"/>
      <c r="M43" s="54"/>
      <c r="N43" s="35"/>
      <c r="O43" s="15"/>
    </row>
    <row r="44" spans="1:15">
      <c r="A44" s="30">
        <v>3</v>
      </c>
      <c r="B44" s="37" t="s">
        <v>107</v>
      </c>
      <c r="C44" s="32"/>
      <c r="D44" s="33"/>
      <c r="E44" s="34"/>
      <c r="F44" s="35"/>
      <c r="G44" s="15"/>
      <c r="I44" s="30">
        <v>4</v>
      </c>
      <c r="J44" s="37" t="s">
        <v>110</v>
      </c>
      <c r="K44" s="32"/>
      <c r="L44" s="33"/>
      <c r="M44" s="54"/>
      <c r="N44" s="35"/>
      <c r="O44" s="15"/>
    </row>
    <row r="45" spans="1:15">
      <c r="A45" s="30">
        <v>4</v>
      </c>
      <c r="B45" s="37" t="s">
        <v>109</v>
      </c>
      <c r="C45" s="32"/>
      <c r="D45" s="33"/>
      <c r="E45" s="34"/>
      <c r="F45" s="35"/>
      <c r="G45" s="15"/>
      <c r="I45" s="30">
        <v>5</v>
      </c>
      <c r="J45" s="37" t="s">
        <v>112</v>
      </c>
      <c r="K45" s="32"/>
      <c r="L45" s="33"/>
      <c r="M45" s="54"/>
      <c r="N45" s="35"/>
      <c r="O45" s="15"/>
    </row>
    <row r="46" spans="1:15">
      <c r="A46" s="30">
        <v>5</v>
      </c>
      <c r="B46" s="37" t="s">
        <v>113</v>
      </c>
      <c r="C46" s="32"/>
      <c r="D46" s="33"/>
      <c r="E46" s="34"/>
      <c r="F46" s="35"/>
      <c r="G46" s="15"/>
      <c r="I46" s="30">
        <v>6</v>
      </c>
      <c r="J46" s="37" t="s">
        <v>114</v>
      </c>
      <c r="K46" s="32"/>
      <c r="L46" s="33"/>
      <c r="M46" s="54"/>
      <c r="N46" s="35"/>
      <c r="O46" s="15"/>
    </row>
    <row r="47" spans="1:15">
      <c r="A47" s="30">
        <v>6</v>
      </c>
      <c r="B47" s="37" t="s">
        <v>115</v>
      </c>
      <c r="C47" s="32"/>
      <c r="D47" s="33"/>
      <c r="E47" s="34"/>
      <c r="F47" s="35"/>
      <c r="G47" s="15"/>
      <c r="I47" s="58" t="s">
        <v>86</v>
      </c>
      <c r="J47" s="52" t="s">
        <v>116</v>
      </c>
      <c r="K47" s="52"/>
      <c r="L47" s="52"/>
      <c r="M47" s="52"/>
      <c r="N47" s="52"/>
      <c r="O47" s="52"/>
    </row>
    <row r="48" spans="1:15">
      <c r="A48" s="16" t="s">
        <v>117</v>
      </c>
      <c r="B48" s="17" t="s">
        <v>118</v>
      </c>
      <c r="C48" s="18"/>
      <c r="D48" s="19"/>
      <c r="E48" s="20"/>
      <c r="F48" s="21"/>
      <c r="G48" s="22"/>
      <c r="I48" s="30">
        <v>1</v>
      </c>
      <c r="J48" s="37" t="s">
        <v>119</v>
      </c>
      <c r="K48" s="32"/>
      <c r="L48" s="33"/>
      <c r="M48" s="54"/>
      <c r="N48" s="35"/>
      <c r="O48" s="15"/>
    </row>
    <row r="49" spans="1:15">
      <c r="A49" s="41" t="s">
        <v>13</v>
      </c>
      <c r="B49" s="38" t="s">
        <v>120</v>
      </c>
      <c r="C49" s="42"/>
      <c r="D49" s="43"/>
      <c r="E49" s="44"/>
      <c r="F49" s="45"/>
      <c r="G49" s="46"/>
      <c r="I49" s="30">
        <v>2</v>
      </c>
      <c r="J49" s="37" t="s">
        <v>121</v>
      </c>
      <c r="K49" s="32"/>
      <c r="L49" s="33"/>
      <c r="M49" s="54"/>
      <c r="N49" s="35"/>
      <c r="O49" s="15"/>
    </row>
    <row r="50" spans="1:15">
      <c r="A50" s="30">
        <v>1</v>
      </c>
      <c r="B50" s="37" t="s">
        <v>122</v>
      </c>
      <c r="C50" s="32"/>
      <c r="D50" s="33"/>
      <c r="E50" s="34"/>
      <c r="F50" s="35"/>
      <c r="G50" s="15"/>
      <c r="I50" s="30">
        <v>3</v>
      </c>
      <c r="J50" s="37" t="s">
        <v>123</v>
      </c>
      <c r="K50" s="32"/>
      <c r="L50" s="33"/>
      <c r="M50" s="54"/>
      <c r="N50" s="35"/>
      <c r="O50" s="15"/>
    </row>
    <row r="51" spans="1:15">
      <c r="A51" s="30">
        <v>2</v>
      </c>
      <c r="B51" s="37" t="s">
        <v>256</v>
      </c>
      <c r="C51" s="32"/>
      <c r="D51" s="33"/>
      <c r="E51" s="34"/>
      <c r="F51" s="35"/>
      <c r="G51" s="15"/>
      <c r="I51" s="30">
        <v>4</v>
      </c>
      <c r="J51" s="37" t="s">
        <v>125</v>
      </c>
      <c r="K51" s="32"/>
      <c r="L51" s="33"/>
      <c r="M51" s="54"/>
      <c r="N51" s="35"/>
      <c r="O51" s="15"/>
    </row>
    <row r="52" spans="1:15">
      <c r="A52" s="23" t="s">
        <v>42</v>
      </c>
      <c r="B52" s="38" t="s">
        <v>257</v>
      </c>
      <c r="C52" s="25"/>
      <c r="D52" s="26"/>
      <c r="E52" s="27"/>
      <c r="F52" s="28"/>
      <c r="G52" s="29"/>
      <c r="I52" s="30">
        <v>5</v>
      </c>
      <c r="J52" s="37" t="s">
        <v>127</v>
      </c>
      <c r="K52" s="32"/>
      <c r="L52" s="33"/>
      <c r="M52" s="54"/>
      <c r="N52" s="35"/>
      <c r="O52" s="15"/>
    </row>
    <row r="53" spans="1:15">
      <c r="A53" s="30">
        <v>1</v>
      </c>
      <c r="B53" s="37" t="s">
        <v>131</v>
      </c>
      <c r="C53" s="32"/>
      <c r="D53" s="33"/>
      <c r="E53" s="34"/>
      <c r="F53" s="35"/>
      <c r="G53" s="15"/>
      <c r="I53" s="16" t="s">
        <v>129</v>
      </c>
      <c r="J53" s="17" t="s">
        <v>130</v>
      </c>
      <c r="K53" s="18"/>
      <c r="L53" s="19"/>
      <c r="M53" s="61"/>
      <c r="N53" s="21"/>
      <c r="O53" s="22"/>
    </row>
    <row r="54" spans="1:15">
      <c r="A54" s="30">
        <v>2</v>
      </c>
      <c r="B54" s="37" t="s">
        <v>133</v>
      </c>
      <c r="C54" s="32"/>
      <c r="D54" s="33"/>
      <c r="E54" s="34"/>
      <c r="F54" s="35"/>
      <c r="G54" s="15"/>
      <c r="I54" s="58" t="s">
        <v>13</v>
      </c>
      <c r="J54" s="52" t="s">
        <v>132</v>
      </c>
      <c r="K54" s="52"/>
      <c r="L54" s="52"/>
      <c r="M54" s="52"/>
      <c r="N54" s="52"/>
      <c r="O54" s="52"/>
    </row>
    <row r="55" spans="1:15">
      <c r="A55" s="23" t="s">
        <v>56</v>
      </c>
      <c r="B55" s="38" t="s">
        <v>135</v>
      </c>
      <c r="C55" s="25"/>
      <c r="D55" s="26"/>
      <c r="E55" s="27"/>
      <c r="F55" s="28"/>
      <c r="G55" s="29"/>
      <c r="I55" s="30">
        <v>1</v>
      </c>
      <c r="J55" s="60" t="s">
        <v>134</v>
      </c>
      <c r="K55" s="32"/>
      <c r="L55" s="33"/>
      <c r="M55" s="62"/>
      <c r="N55" s="35"/>
      <c r="O55" s="15"/>
    </row>
    <row r="56" spans="1:15">
      <c r="A56" s="30">
        <v>1</v>
      </c>
      <c r="B56" s="37" t="s">
        <v>137</v>
      </c>
      <c r="C56" s="32"/>
      <c r="D56" s="33"/>
      <c r="E56" s="34"/>
      <c r="F56" s="35"/>
      <c r="G56" s="15"/>
      <c r="I56" s="30">
        <v>2</v>
      </c>
      <c r="J56" s="60" t="s">
        <v>136</v>
      </c>
      <c r="K56" s="32"/>
      <c r="L56" s="33"/>
      <c r="M56" s="62"/>
      <c r="N56" s="35"/>
      <c r="O56" s="15"/>
    </row>
    <row r="57" spans="1:15">
      <c r="A57" s="30">
        <v>2</v>
      </c>
      <c r="B57" s="47" t="s">
        <v>258</v>
      </c>
      <c r="C57" s="32"/>
      <c r="D57" s="33"/>
      <c r="E57" s="34"/>
      <c r="F57" s="35"/>
      <c r="G57" s="15"/>
      <c r="I57" s="58" t="s">
        <v>42</v>
      </c>
      <c r="J57" s="52" t="s">
        <v>138</v>
      </c>
      <c r="K57" s="52"/>
      <c r="L57" s="52"/>
      <c r="M57" s="52"/>
      <c r="N57" s="52"/>
      <c r="O57" s="52"/>
    </row>
    <row r="58" spans="1:15">
      <c r="A58" s="23" t="s">
        <v>86</v>
      </c>
      <c r="B58" s="48" t="s">
        <v>141</v>
      </c>
      <c r="C58" s="25"/>
      <c r="D58" s="26"/>
      <c r="E58" s="27"/>
      <c r="F58" s="28"/>
      <c r="G58" s="29"/>
      <c r="I58" s="30">
        <v>1</v>
      </c>
      <c r="J58" s="60" t="s">
        <v>140</v>
      </c>
      <c r="K58" s="32"/>
      <c r="L58" s="33"/>
      <c r="M58" s="62"/>
      <c r="N58" s="35"/>
      <c r="O58" s="15"/>
    </row>
    <row r="59" spans="1:15">
      <c r="A59" s="30">
        <v>1</v>
      </c>
      <c r="B59" s="47" t="s">
        <v>143</v>
      </c>
      <c r="C59" s="32"/>
      <c r="D59" s="33"/>
      <c r="E59" s="34"/>
      <c r="F59" s="35"/>
      <c r="G59" s="15"/>
      <c r="I59" s="30">
        <v>2</v>
      </c>
      <c r="J59" s="60" t="s">
        <v>259</v>
      </c>
      <c r="K59" s="32"/>
      <c r="L59" s="33"/>
      <c r="M59" s="62"/>
      <c r="N59" s="35"/>
      <c r="O59" s="15"/>
    </row>
    <row r="60" spans="1:15">
      <c r="A60" s="30">
        <v>2</v>
      </c>
      <c r="B60" s="47" t="s">
        <v>145</v>
      </c>
      <c r="C60" s="32"/>
      <c r="D60" s="33"/>
      <c r="E60" s="34"/>
      <c r="F60" s="35"/>
      <c r="G60" s="15"/>
      <c r="I60" s="30">
        <v>3</v>
      </c>
      <c r="J60" s="60" t="s">
        <v>144</v>
      </c>
      <c r="K60" s="32"/>
      <c r="L60" s="33"/>
      <c r="M60" s="62"/>
      <c r="N60" s="35"/>
      <c r="O60" s="15"/>
    </row>
    <row r="61" spans="1:15">
      <c r="A61" s="30">
        <v>3</v>
      </c>
      <c r="B61" s="47" t="s">
        <v>147</v>
      </c>
      <c r="C61" s="32"/>
      <c r="D61" s="33"/>
      <c r="E61" s="34"/>
      <c r="F61" s="35"/>
      <c r="G61" s="15"/>
      <c r="I61" s="30">
        <v>4</v>
      </c>
      <c r="J61" s="60" t="s">
        <v>146</v>
      </c>
      <c r="K61" s="32"/>
      <c r="L61" s="33"/>
      <c r="M61" s="62"/>
      <c r="N61" s="35"/>
      <c r="O61" s="15"/>
    </row>
    <row r="62" spans="1:15">
      <c r="A62" s="23" t="s">
        <v>260</v>
      </c>
      <c r="B62" s="40" t="s">
        <v>151</v>
      </c>
      <c r="C62" s="25"/>
      <c r="D62" s="26"/>
      <c r="E62" s="27"/>
      <c r="F62" s="28"/>
      <c r="G62" s="29"/>
      <c r="I62" s="16" t="s">
        <v>261</v>
      </c>
      <c r="J62" s="17" t="s">
        <v>149</v>
      </c>
      <c r="K62" s="18"/>
      <c r="L62" s="19"/>
      <c r="M62" s="49"/>
      <c r="N62" s="19"/>
      <c r="O62" s="22"/>
    </row>
    <row r="63" spans="1:15">
      <c r="A63" s="30">
        <v>1</v>
      </c>
      <c r="B63" s="40" t="s">
        <v>151</v>
      </c>
      <c r="C63" s="32"/>
      <c r="D63" s="33"/>
      <c r="E63" s="34"/>
      <c r="F63" s="35"/>
      <c r="G63" s="15"/>
      <c r="I63" s="41" t="s">
        <v>13</v>
      </c>
      <c r="J63" s="52" t="s">
        <v>149</v>
      </c>
      <c r="K63" s="42"/>
      <c r="L63" s="43"/>
      <c r="M63" s="53"/>
      <c r="N63" s="45"/>
      <c r="O63" s="46"/>
    </row>
    <row r="64" spans="1:15">
      <c r="A64" s="16"/>
      <c r="B64" s="17"/>
      <c r="C64" s="18"/>
      <c r="D64" s="19"/>
      <c r="E64" s="49"/>
      <c r="F64" s="21"/>
      <c r="G64" s="22"/>
      <c r="I64" s="63">
        <v>1</v>
      </c>
      <c r="J64" s="64" t="s">
        <v>149</v>
      </c>
      <c r="K64" s="65"/>
      <c r="L64" s="66"/>
      <c r="M64" s="67"/>
      <c r="N64" s="68"/>
      <c r="O64" s="69"/>
    </row>
    <row r="65" spans="1:15">
      <c r="A65" s="41"/>
      <c r="B65" s="52"/>
      <c r="C65" s="42"/>
      <c r="D65" s="43"/>
      <c r="E65" s="53"/>
      <c r="F65" s="45"/>
      <c r="G65" s="46"/>
      <c r="I65" s="16" t="s">
        <v>152</v>
      </c>
      <c r="J65" s="17" t="s">
        <v>115</v>
      </c>
      <c r="K65" s="18"/>
      <c r="L65" s="19"/>
      <c r="M65" s="49"/>
      <c r="N65" s="21"/>
      <c r="O65" s="22"/>
    </row>
    <row r="66" spans="1:15">
      <c r="A66" s="30"/>
      <c r="B66" s="47"/>
      <c r="C66" s="32"/>
      <c r="D66" s="33"/>
      <c r="E66" s="54"/>
      <c r="F66" s="35"/>
      <c r="G66" s="15"/>
      <c r="I66" s="41" t="s">
        <v>13</v>
      </c>
      <c r="J66" s="52" t="s">
        <v>115</v>
      </c>
      <c r="K66" s="42"/>
      <c r="L66" s="43"/>
      <c r="M66" s="53"/>
      <c r="N66" s="45"/>
      <c r="O66" s="46"/>
    </row>
    <row r="67" spans="1:15">
      <c r="A67" s="30"/>
      <c r="B67" s="55"/>
      <c r="C67" s="32"/>
      <c r="D67" s="33"/>
      <c r="E67" s="54"/>
      <c r="F67" s="35"/>
      <c r="G67" s="15"/>
      <c r="I67" s="30">
        <v>1</v>
      </c>
      <c r="J67" s="60" t="s">
        <v>155</v>
      </c>
      <c r="K67" s="11"/>
      <c r="L67" s="12"/>
      <c r="M67" s="13"/>
      <c r="N67" s="12"/>
      <c r="O67" s="15"/>
    </row>
    <row r="68" spans="1:15">
      <c r="A68" s="30"/>
      <c r="B68" s="37"/>
      <c r="C68" s="32"/>
      <c r="D68" s="33"/>
      <c r="E68" s="54"/>
      <c r="F68" s="35"/>
      <c r="G68" s="15"/>
      <c r="I68" s="30">
        <v>2</v>
      </c>
      <c r="J68" s="39" t="s">
        <v>156</v>
      </c>
      <c r="K68" s="70"/>
      <c r="L68" s="71"/>
      <c r="M68" s="72"/>
      <c r="N68" s="71"/>
      <c r="O68" s="70"/>
    </row>
    <row r="69" spans="1:15">
      <c r="A69" s="30"/>
      <c r="B69" s="37"/>
      <c r="C69" s="32"/>
      <c r="D69" s="33"/>
      <c r="E69" s="54"/>
      <c r="F69" s="35"/>
      <c r="G69" s="15"/>
      <c r="I69" s="9">
        <v>3</v>
      </c>
      <c r="J69" s="39" t="s">
        <v>262</v>
      </c>
      <c r="K69" s="70"/>
      <c r="L69" s="71"/>
      <c r="M69" s="72"/>
      <c r="N69" s="71"/>
      <c r="O69" s="70"/>
    </row>
  </sheetData>
  <mergeCells count="12">
    <mergeCell ref="A1:O1"/>
    <mergeCell ref="D2:E2"/>
    <mergeCell ref="F2:G2"/>
    <mergeCell ref="L2:M2"/>
    <mergeCell ref="N2:O2"/>
    <mergeCell ref="A4:B4"/>
    <mergeCell ref="A2:A3"/>
    <mergeCell ref="B2:B3"/>
    <mergeCell ref="C2:C3"/>
    <mergeCell ref="I2:I3"/>
    <mergeCell ref="J2:J3"/>
    <mergeCell ref="K2:K3"/>
  </mergeCells>
  <pageMargins left="0.75" right="0.75" top="1" bottom="1" header="0.5" footer="0.5"/>
  <pageSetup paperSize="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项目分类统计表</vt:lpstr>
      <vt:lpstr>Sheet1</vt:lpstr>
      <vt:lpstr>项目分类统计表定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dcterms:created xsi:type="dcterms:W3CDTF">2021-11-10T03:19:00Z</dcterms:created>
  <dcterms:modified xsi:type="dcterms:W3CDTF">2022-11-23T09:31:16Z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KSOReadingLayout">
    <vt:bool>true</vt:bool>
  </property>
  <property fmtid="{D5CDD505-2E9C-101B-9397-08002B2CF9AE}" pid="4" name="ICV">
    <vt:lpwstr>529EBCF2776944E8B781B1F912071BA5</vt:lpwstr>
  </property>
</Properties>
</file>