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598" firstSheet="1" activeTab="2"/>
  </bookViews>
  <sheets>
    <sheet name="阿合奇县乡（镇）农户2021年度经济情况统计表1" sheetId="1" r:id="rId1"/>
    <sheet name="阿合奇县乡（镇）农户2021年度经济情况统计表2" sheetId="2" r:id="rId2"/>
    <sheet name="阿合奇县乡（镇）农户2021年度经济情况统计表3" sheetId="3" r:id="rId3"/>
  </sheets>
  <definedNames/>
  <calcPr fullCalcOnLoad="1"/>
</workbook>
</file>

<file path=xl/sharedStrings.xml><?xml version="1.0" encoding="utf-8"?>
<sst xmlns="http://schemas.openxmlformats.org/spreadsheetml/2006/main" count="172" uniqueCount="57">
  <si>
    <t>阿合奇县乡（镇）农户2021年度经济情况统计表1</t>
  </si>
  <si>
    <t>单位：亩、公斤、元</t>
  </si>
  <si>
    <t>代号</t>
  </si>
  <si>
    <t xml:space="preserve">         项目                                                                                          
 单位</t>
  </si>
  <si>
    <r>
      <t>1</t>
    </r>
    <r>
      <rPr>
        <sz val="12"/>
        <rFont val="宋体"/>
        <family val="0"/>
      </rPr>
      <t>、农业收入</t>
    </r>
  </si>
  <si>
    <t>1、种植业收入</t>
  </si>
  <si>
    <t>玉米</t>
  </si>
  <si>
    <t>其中</t>
  </si>
  <si>
    <t>大豆</t>
  </si>
  <si>
    <t>杂粮</t>
  </si>
  <si>
    <t>青贮玉米</t>
  </si>
  <si>
    <t>油料</t>
  </si>
  <si>
    <t>面积</t>
  </si>
  <si>
    <t>产量</t>
  </si>
  <si>
    <t>金额</t>
  </si>
  <si>
    <t>出售产品收入</t>
  </si>
  <si>
    <t>留用</t>
  </si>
  <si>
    <t>代码</t>
  </si>
  <si>
    <t>合计</t>
  </si>
  <si>
    <t>库兰萨日克乡</t>
  </si>
  <si>
    <t>色帕巴依乡</t>
  </si>
  <si>
    <t>阿合奇镇</t>
  </si>
  <si>
    <t>苏木塔什乡</t>
  </si>
  <si>
    <t>哈拉奇乡</t>
  </si>
  <si>
    <t>哈拉布拉克乡</t>
  </si>
  <si>
    <t>国营马场</t>
  </si>
  <si>
    <t>良种场</t>
  </si>
  <si>
    <r>
      <t>2021</t>
    </r>
    <r>
      <rPr>
        <sz val="12"/>
        <color indexed="8"/>
        <rFont val="宋体"/>
        <family val="0"/>
      </rPr>
      <t>年合计</t>
    </r>
  </si>
  <si>
    <r>
      <t>2020</t>
    </r>
    <r>
      <rPr>
        <sz val="12"/>
        <rFont val="宋体"/>
        <family val="0"/>
      </rPr>
      <t>年合计</t>
    </r>
  </si>
  <si>
    <t>±</t>
  </si>
  <si>
    <t>阿合奇县乡（镇）农户2021年度经济情况统计表2</t>
  </si>
  <si>
    <t xml:space="preserve">           项目                                                                                          
 单位</t>
  </si>
  <si>
    <r>
      <t>1</t>
    </r>
    <r>
      <rPr>
        <sz val="12"/>
        <rFont val="宋体"/>
        <family val="0"/>
      </rPr>
      <t>、农业收入</t>
    </r>
  </si>
  <si>
    <r>
      <t>1</t>
    </r>
    <r>
      <rPr>
        <sz val="12"/>
        <rFont val="宋体"/>
        <family val="0"/>
      </rPr>
      <t>）种植收入</t>
    </r>
  </si>
  <si>
    <t>其中：</t>
  </si>
  <si>
    <t>西甜瓜</t>
  </si>
  <si>
    <t>蔬菜收入</t>
  </si>
  <si>
    <t>饲草收入</t>
  </si>
  <si>
    <t>出售产品
收入</t>
  </si>
  <si>
    <t>陆地</t>
  </si>
  <si>
    <t>设施农业</t>
  </si>
  <si>
    <t>大蒜</t>
  </si>
  <si>
    <t>土豆</t>
  </si>
  <si>
    <t>菜农业</t>
  </si>
  <si>
    <r>
      <t>2020</t>
    </r>
    <r>
      <rPr>
        <sz val="12"/>
        <color indexed="8"/>
        <rFont val="宋体"/>
        <family val="0"/>
      </rPr>
      <t>年合计</t>
    </r>
  </si>
  <si>
    <t>阿合奇县乡（镇）农户2021年度经济情况统计表3</t>
  </si>
  <si>
    <t>单位：公斤、头、元</t>
  </si>
  <si>
    <t xml:space="preserve">               项目                                                                                          
 单位</t>
  </si>
  <si>
    <r>
      <t>1</t>
    </r>
    <r>
      <rPr>
        <sz val="12"/>
        <rFont val="宋体"/>
        <family val="0"/>
      </rPr>
      <t>、种植业收入</t>
    </r>
  </si>
  <si>
    <r>
      <t>2</t>
    </r>
    <r>
      <rPr>
        <sz val="12"/>
        <rFont val="宋体"/>
        <family val="0"/>
      </rPr>
      <t>）园艺收入</t>
    </r>
  </si>
  <si>
    <t>园艺收入</t>
  </si>
  <si>
    <t>(1)葡萄</t>
  </si>
  <si>
    <t>（2）杏子</t>
  </si>
  <si>
    <t>（3）无花果</t>
  </si>
  <si>
    <t>（4）石榴</t>
  </si>
  <si>
    <t>（5）梨子</t>
  </si>
  <si>
    <t>苜蓿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</si>
</sst>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_);\(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24"/>
      <name val="经典平黑简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UKK TZK1"/>
      <family val="1"/>
    </font>
    <font>
      <sz val="9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name val="UKK TZK1"/>
      <family val="1"/>
    </font>
    <font>
      <sz val="10"/>
      <name val="宋体"/>
      <family val="0"/>
    </font>
    <font>
      <sz val="24"/>
      <name val="经典平黑简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UKK TZK1"/>
      <family val="1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15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4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5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8" borderId="6" applyNumberFormat="0" applyAlignment="0" applyProtection="0"/>
    <xf numFmtId="0" fontId="31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9" borderId="7" applyNumberFormat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0" applyNumberFormat="0" applyBorder="0" applyAlignment="0" applyProtection="0"/>
    <xf numFmtId="0" fontId="0" fillId="0" borderId="0">
      <alignment vertical="center"/>
      <protection/>
    </xf>
    <xf numFmtId="0" fontId="36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255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1195" applyFont="1" applyBorder="1" applyAlignment="1">
      <alignment horizontal="center" vertical="top" wrapText="1" readingOrder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Fill="1" applyBorder="1" applyAlignment="1" applyProtection="1">
      <alignment horizontal="center" vertical="center" wrapText="1"/>
      <protection/>
    </xf>
    <xf numFmtId="176" fontId="42" fillId="0" borderId="10" xfId="1569" applyNumberFormat="1" applyFont="1" applyBorder="1" applyAlignment="1">
      <alignment horizontal="center" vertical="center" wrapText="1"/>
      <protection/>
    </xf>
    <xf numFmtId="176" fontId="39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Fill="1" applyBorder="1" applyAlignment="1" applyProtection="1">
      <alignment horizontal="center" vertical="center" wrapText="1"/>
      <protection/>
    </xf>
    <xf numFmtId="176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5" fillId="8" borderId="10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6" fontId="45" fillId="0" borderId="10" xfId="1571" applyNumberFormat="1" applyFont="1" applyBorder="1" applyAlignment="1">
      <alignment horizontal="center" vertical="center" wrapText="1"/>
      <protection/>
    </xf>
    <xf numFmtId="176" fontId="45" fillId="0" borderId="10" xfId="1569" applyNumberFormat="1" applyFont="1" applyBorder="1" applyAlignment="1">
      <alignment horizontal="center" vertical="center" wrapText="1"/>
      <protection/>
    </xf>
    <xf numFmtId="176" fontId="45" fillId="0" borderId="10" xfId="1570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6" fontId="37" fillId="0" borderId="0" xfId="0" applyNumberFormat="1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6" fontId="45" fillId="0" borderId="10" xfId="48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8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5" fillId="0" borderId="10" xfId="414" applyNumberFormat="1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76" fontId="45" fillId="0" borderId="10" xfId="359" applyNumberFormat="1" applyFont="1" applyBorder="1" applyAlignment="1">
      <alignment horizontal="center" vertical="center" wrapText="1"/>
      <protection/>
    </xf>
    <xf numFmtId="176" fontId="45" fillId="0" borderId="10" xfId="514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176" fontId="48" fillId="0" borderId="10" xfId="359" applyNumberFormat="1" applyFont="1" applyBorder="1" applyAlignment="1">
      <alignment horizontal="center" vertical="center" wrapText="1"/>
      <protection/>
    </xf>
    <xf numFmtId="176" fontId="11" fillId="0" borderId="10" xfId="514" applyNumberFormat="1" applyFont="1" applyBorder="1" applyAlignment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45" fillId="0" borderId="10" xfId="0" applyNumberFormat="1" applyFont="1" applyBorder="1" applyAlignment="1">
      <alignment horizontal="center" vertical="center" wrapText="1"/>
    </xf>
    <xf numFmtId="176" fontId="11" fillId="0" borderId="10" xfId="359" applyNumberFormat="1" applyFont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176" fontId="11" fillId="18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178" fontId="17" fillId="8" borderId="10" xfId="0" applyNumberFormat="1" applyFont="1" applyFill="1" applyBorder="1" applyAlignment="1">
      <alignment horizontal="center" vertical="center" wrapText="1"/>
    </xf>
    <xf numFmtId="176" fontId="45" fillId="19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871" applyNumberFormat="1" applyFont="1" applyBorder="1" applyAlignment="1">
      <alignment horizontal="center" vertical="center" wrapText="1"/>
      <protection/>
    </xf>
    <xf numFmtId="177" fontId="0" fillId="0" borderId="0" xfId="0" applyNumberFormat="1" applyBorder="1" applyAlignment="1">
      <alignment horizontal="center" vertical="center" wrapText="1"/>
    </xf>
    <xf numFmtId="176" fontId="0" fillId="8" borderId="0" xfId="1099" applyNumberFormat="1" applyFont="1" applyFill="1" applyBorder="1" applyAlignment="1">
      <alignment horizontal="center" vertical="center" wrapText="1"/>
      <protection/>
    </xf>
    <xf numFmtId="176" fontId="0" fillId="0" borderId="0" xfId="1426" applyNumberFormat="1" applyFont="1" applyBorder="1" applyAlignment="1">
      <alignment horizontal="center" vertical="center" wrapText="1"/>
      <protection/>
    </xf>
    <xf numFmtId="176" fontId="0" fillId="8" borderId="0" xfId="1538" applyNumberFormat="1" applyFont="1" applyFill="1" applyBorder="1" applyAlignment="1">
      <alignment horizontal="center" vertical="center" wrapText="1"/>
      <protection/>
    </xf>
    <xf numFmtId="176" fontId="0" fillId="0" borderId="0" xfId="20" applyNumberFormat="1" applyFont="1" applyBorder="1" applyAlignment="1">
      <alignment horizontal="center" vertical="center" wrapText="1"/>
      <protection/>
    </xf>
    <xf numFmtId="176" fontId="0" fillId="0" borderId="0" xfId="1315" applyNumberFormat="1" applyFont="1" applyBorder="1" applyAlignment="1">
      <alignment horizontal="center" vertical="center" wrapText="1"/>
      <protection/>
    </xf>
    <xf numFmtId="176" fontId="5" fillId="0" borderId="0" xfId="0" applyNumberFormat="1" applyFont="1" applyBorder="1" applyAlignment="1">
      <alignment horizontal="center" vertical="center" wrapText="1"/>
    </xf>
    <xf numFmtId="176" fontId="0" fillId="0" borderId="0" xfId="359" applyNumberFormat="1" applyBorder="1" applyAlignment="1">
      <alignment horizontal="center" vertical="center" wrapText="1"/>
      <protection/>
    </xf>
    <xf numFmtId="176" fontId="0" fillId="0" borderId="0" xfId="0" applyNumberFormat="1" applyBorder="1" applyAlignment="1">
      <alignment horizontal="center" vertical="center" wrapText="1"/>
    </xf>
    <xf numFmtId="176" fontId="0" fillId="0" borderId="0" xfId="1030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6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8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76" fontId="45" fillId="0" borderId="10" xfId="871" applyNumberFormat="1" applyFont="1" applyBorder="1" applyAlignment="1">
      <alignment horizontal="center" vertical="center" wrapText="1"/>
      <protection/>
    </xf>
    <xf numFmtId="176" fontId="11" fillId="0" borderId="10" xfId="871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559">
    <cellStyle name="Normal" xfId="0"/>
    <cellStyle name="常规 140 3" xfId="15"/>
    <cellStyle name="常规 135 3" xfId="16"/>
    <cellStyle name="Currency [0]" xfId="17"/>
    <cellStyle name="Currency" xfId="18"/>
    <cellStyle name="常规 39" xfId="19"/>
    <cellStyle name="常规 44" xfId="20"/>
    <cellStyle name="常规 154 2" xfId="21"/>
    <cellStyle name="常规 149 2" xfId="22"/>
    <cellStyle name="常规 5 9 2" xfId="23"/>
    <cellStyle name="20% - 强调文字颜色 3" xfId="24"/>
    <cellStyle name="常规 19 8 2" xfId="25"/>
    <cellStyle name="常规 24 8 2" xfId="26"/>
    <cellStyle name="输入" xfId="27"/>
    <cellStyle name="常规 15 4 2" xfId="28"/>
    <cellStyle name="常规 20 4 2" xfId="29"/>
    <cellStyle name="常规 18 10 2" xfId="30"/>
    <cellStyle name="常规 23 10 2" xfId="31"/>
    <cellStyle name="常规 3 14" xfId="32"/>
    <cellStyle name="常规 125 2" xfId="33"/>
    <cellStyle name="Comma [0]" xfId="34"/>
    <cellStyle name="常规 3 4 3" xfId="35"/>
    <cellStyle name="40% - 强调文字颜色 3" xfId="36"/>
    <cellStyle name="常规 26 2" xfId="37"/>
    <cellStyle name="常规 31 2" xfId="38"/>
    <cellStyle name="常规 12 8 3" xfId="39"/>
    <cellStyle name="差" xfId="40"/>
    <cellStyle name="常规 7 3" xfId="41"/>
    <cellStyle name="Comma" xfId="42"/>
    <cellStyle name="常规 4 13" xfId="43"/>
    <cellStyle name="60% - 强调文字颜色 3" xfId="44"/>
    <cellStyle name="常规 12 2 3" xfId="45"/>
    <cellStyle name="常规 127 2" xfId="46"/>
    <cellStyle name="常规 25 14" xfId="47"/>
    <cellStyle name="Hyperlink" xfId="48"/>
    <cellStyle name="Percent" xfId="49"/>
    <cellStyle name="常规 15 7 2" xfId="50"/>
    <cellStyle name="常规 20 7 2" xfId="51"/>
    <cellStyle name="Followed Hyperlink" xfId="52"/>
    <cellStyle name="常规 18 13 2" xfId="53"/>
    <cellStyle name="常规 23 13 2" xfId="54"/>
    <cellStyle name="常规 6 13" xfId="55"/>
    <cellStyle name="常规 4 12 3" xfId="56"/>
    <cellStyle name="注释" xfId="57"/>
    <cellStyle name="常规 6" xfId="58"/>
    <cellStyle name="常规 14 3 2" xfId="59"/>
    <cellStyle name="常规 12 2 2" xfId="60"/>
    <cellStyle name="常规 4 12" xfId="61"/>
    <cellStyle name="60% - 强调文字颜色 2" xfId="62"/>
    <cellStyle name="标题 4" xfId="63"/>
    <cellStyle name="百分比 7" xfId="64"/>
    <cellStyle name="常规 16 14 3" xfId="65"/>
    <cellStyle name="常规 21 14 3" xfId="66"/>
    <cellStyle name="常规 4 4 3" xfId="67"/>
    <cellStyle name="常规 6 5" xfId="68"/>
    <cellStyle name="常规 7 11 2" xfId="69"/>
    <cellStyle name="警告文本" xfId="70"/>
    <cellStyle name="常规 142" xfId="71"/>
    <cellStyle name="常规 137" xfId="72"/>
    <cellStyle name="常规 5 2" xfId="73"/>
    <cellStyle name="标题" xfId="74"/>
    <cellStyle name="解释性文本" xfId="75"/>
    <cellStyle name="常规 26 13" xfId="76"/>
    <cellStyle name="标题 1" xfId="77"/>
    <cellStyle name="百分比 4" xfId="78"/>
    <cellStyle name="常规 142 2" xfId="79"/>
    <cellStyle name="常规 137 2" xfId="80"/>
    <cellStyle name="常规 5 2 2" xfId="81"/>
    <cellStyle name="常规 26 14" xfId="82"/>
    <cellStyle name="标题 2" xfId="83"/>
    <cellStyle name="百分比 5" xfId="84"/>
    <cellStyle name="常规 4 11" xfId="85"/>
    <cellStyle name="60% - 强调文字颜色 1" xfId="86"/>
    <cellStyle name="常规 142 3" xfId="87"/>
    <cellStyle name="常规 137 3" xfId="88"/>
    <cellStyle name="常规 5 2 3" xfId="89"/>
    <cellStyle name="标题 3" xfId="90"/>
    <cellStyle name="百分比 6" xfId="91"/>
    <cellStyle name="常规 4 14" xfId="92"/>
    <cellStyle name="常规 15 9 2" xfId="93"/>
    <cellStyle name="常规 20 9 2" xfId="94"/>
    <cellStyle name="60% - 强调文字颜色 4" xfId="95"/>
    <cellStyle name="常规 85" xfId="96"/>
    <cellStyle name="常规 90" xfId="97"/>
    <cellStyle name="输出" xfId="98"/>
    <cellStyle name="计算" xfId="99"/>
    <cellStyle name="常规 12 6 3" xfId="100"/>
    <cellStyle name="常规 13 5" xfId="101"/>
    <cellStyle name="检查单元格" xfId="102"/>
    <cellStyle name="常规 11 10 2" xfId="103"/>
    <cellStyle name="20% - 强调文字颜色 6" xfId="104"/>
    <cellStyle name="常规 159" xfId="105"/>
    <cellStyle name="强调文字颜色 2" xfId="106"/>
    <cellStyle name="常规 6 2 3" xfId="107"/>
    <cellStyle name="百分比 12" xfId="108"/>
    <cellStyle name="链接单元格" xfId="109"/>
    <cellStyle name="常规 15 8" xfId="110"/>
    <cellStyle name="常规 20 8" xfId="111"/>
    <cellStyle name="常规 18 14" xfId="112"/>
    <cellStyle name="常规 23 14" xfId="113"/>
    <cellStyle name="汇总" xfId="114"/>
    <cellStyle name="常规 12 10 2" xfId="115"/>
    <cellStyle name="常规 112 2" xfId="116"/>
    <cellStyle name="常规 107 2" xfId="117"/>
    <cellStyle name="常规 11 8 3" xfId="118"/>
    <cellStyle name="好" xfId="119"/>
    <cellStyle name="常规 13 14 2" xfId="120"/>
    <cellStyle name="适中" xfId="121"/>
    <cellStyle name="20% - 强调文字颜色 5" xfId="122"/>
    <cellStyle name="常规 158" xfId="123"/>
    <cellStyle name="常规 163" xfId="124"/>
    <cellStyle name="强调文字颜色 1" xfId="125"/>
    <cellStyle name="20% - 强调文字颜色 1" xfId="126"/>
    <cellStyle name="常规 13 6 2" xfId="127"/>
    <cellStyle name="40% - 强调文字颜色 1" xfId="128"/>
    <cellStyle name="20% - 强调文字颜色 2" xfId="129"/>
    <cellStyle name="常规 13 6 3" xfId="130"/>
    <cellStyle name="40% - 强调文字颜色 2" xfId="131"/>
    <cellStyle name="强调文字颜色 3" xfId="132"/>
    <cellStyle name="常规 3 8 2" xfId="133"/>
    <cellStyle name="强调文字颜色 4" xfId="134"/>
    <cellStyle name="20% - 强调文字颜色 4" xfId="135"/>
    <cellStyle name="常规 19 8 3" xfId="136"/>
    <cellStyle name="常规 24 8 3" xfId="137"/>
    <cellStyle name="常规 26 3" xfId="138"/>
    <cellStyle name="常规 31 3" xfId="139"/>
    <cellStyle name="40% - 强调文字颜色 4" xfId="140"/>
    <cellStyle name="常规 11 10" xfId="141"/>
    <cellStyle name="常规 3 8 3" xfId="142"/>
    <cellStyle name="强调文字颜色 5" xfId="143"/>
    <cellStyle name="常规 134 2" xfId="144"/>
    <cellStyle name="常规 129 2" xfId="145"/>
    <cellStyle name="常规 26 4" xfId="146"/>
    <cellStyle name="40% - 强调文字颜色 5" xfId="147"/>
    <cellStyle name="常规 11 11" xfId="148"/>
    <cellStyle name="常规 4 15" xfId="149"/>
    <cellStyle name="常规 15 9 3" xfId="150"/>
    <cellStyle name="常规 20 9 3" xfId="151"/>
    <cellStyle name="60% - 强调文字颜色 5" xfId="152"/>
    <cellStyle name="强调文字颜色 6" xfId="153"/>
    <cellStyle name="常规 134 3" xfId="154"/>
    <cellStyle name="常规 129 3" xfId="155"/>
    <cellStyle name="常规 26 5" xfId="156"/>
    <cellStyle name="40% - 强调文字颜色 6" xfId="157"/>
    <cellStyle name="常规 11 12" xfId="158"/>
    <cellStyle name="常规 4 16" xfId="159"/>
    <cellStyle name="60% - 强调文字颜色 6" xfId="160"/>
    <cellStyle name="百分比 2" xfId="161"/>
    <cellStyle name="常规 14 9" xfId="162"/>
    <cellStyle name="常规 6 2 2" xfId="163"/>
    <cellStyle name="百分比 11" xfId="164"/>
    <cellStyle name="常规 111 3" xfId="165"/>
    <cellStyle name="百分比 13" xfId="166"/>
    <cellStyle name="常规 9 9 2" xfId="167"/>
    <cellStyle name="常规 12 4 2" xfId="168"/>
    <cellStyle name="百分比 14" xfId="169"/>
    <cellStyle name="常规 9 9 3" xfId="170"/>
    <cellStyle name="常规 14 8" xfId="171"/>
    <cellStyle name="百分比 10" xfId="172"/>
    <cellStyle name="常规 111 2" xfId="173"/>
    <cellStyle name="常规 12 4 3" xfId="174"/>
    <cellStyle name="百分比 15" xfId="175"/>
    <cellStyle name="百分比 20" xfId="176"/>
    <cellStyle name="百分比 16" xfId="177"/>
    <cellStyle name="百分比 21" xfId="178"/>
    <cellStyle name="百分比 17" xfId="179"/>
    <cellStyle name="百分比 22" xfId="180"/>
    <cellStyle name="常规 55 2" xfId="181"/>
    <cellStyle name="常规 60 2" xfId="182"/>
    <cellStyle name="百分比 18" xfId="183"/>
    <cellStyle name="百分比 23" xfId="184"/>
    <cellStyle name="常规 55 3" xfId="185"/>
    <cellStyle name="常规 60 3" xfId="186"/>
    <cellStyle name="常规 27 10" xfId="187"/>
    <cellStyle name="百分比 19" xfId="188"/>
    <cellStyle name="百分比 24" xfId="189"/>
    <cellStyle name="常规 27 11" xfId="190"/>
    <cellStyle name="百分比 30" xfId="191"/>
    <cellStyle name="百分比 25" xfId="192"/>
    <cellStyle name="常规 27 12" xfId="193"/>
    <cellStyle name="百分比 31" xfId="194"/>
    <cellStyle name="百分比 26" xfId="195"/>
    <cellStyle name="常规 27 13" xfId="196"/>
    <cellStyle name="百分比 32" xfId="197"/>
    <cellStyle name="百分比 27" xfId="198"/>
    <cellStyle name="常规 152 2" xfId="199"/>
    <cellStyle name="常规 147 2" xfId="200"/>
    <cellStyle name="常规 25 13 3" xfId="201"/>
    <cellStyle name="常规 5 7 2" xfId="202"/>
    <cellStyle name="常规 27 14" xfId="203"/>
    <cellStyle name="百分比 33" xfId="204"/>
    <cellStyle name="百分比 28" xfId="205"/>
    <cellStyle name="常规 152 3" xfId="206"/>
    <cellStyle name="常规 147 3" xfId="207"/>
    <cellStyle name="常规 5 7 3" xfId="208"/>
    <cellStyle name="百分比 34" xfId="209"/>
    <cellStyle name="百分比 29" xfId="210"/>
    <cellStyle name="百分比 3" xfId="211"/>
    <cellStyle name="百分比 40" xfId="212"/>
    <cellStyle name="百分比 35" xfId="213"/>
    <cellStyle name="百分比 41" xfId="214"/>
    <cellStyle name="百分比 36" xfId="215"/>
    <cellStyle name="常规 11 9 2" xfId="216"/>
    <cellStyle name="百分比 42" xfId="217"/>
    <cellStyle name="百分比 37" xfId="218"/>
    <cellStyle name="常规 11 9 3" xfId="219"/>
    <cellStyle name="百分比 43" xfId="220"/>
    <cellStyle name="百分比 38" xfId="221"/>
    <cellStyle name="常规 15 2" xfId="222"/>
    <cellStyle name="常规 20 2" xfId="223"/>
    <cellStyle name="百分比 44" xfId="224"/>
    <cellStyle name="百分比 39" xfId="225"/>
    <cellStyle name="常规 16 7 2" xfId="226"/>
    <cellStyle name="常规 21 7 2" xfId="227"/>
    <cellStyle name="常规 10 14 2" xfId="228"/>
    <cellStyle name="常规 15 3" xfId="229"/>
    <cellStyle name="常规 20 3" xfId="230"/>
    <cellStyle name="百分比 45" xfId="231"/>
    <cellStyle name="常规 16 7 3" xfId="232"/>
    <cellStyle name="常规 21 7 3" xfId="233"/>
    <cellStyle name="常规 10 14 3" xfId="234"/>
    <cellStyle name="常规 11 4 2" xfId="235"/>
    <cellStyle name="百分比 8" xfId="236"/>
    <cellStyle name="百分比 8 2" xfId="237"/>
    <cellStyle name="百分比 8 3" xfId="238"/>
    <cellStyle name="常规 11 4 3" xfId="239"/>
    <cellStyle name="百分比 9" xfId="240"/>
    <cellStyle name="常规 16 2" xfId="241"/>
    <cellStyle name="常规 21 2" xfId="242"/>
    <cellStyle name="常规 27 10 3" xfId="243"/>
    <cellStyle name="常规 16 8 2" xfId="244"/>
    <cellStyle name="常规 21 8 2" xfId="245"/>
    <cellStyle name="常规 10" xfId="246"/>
    <cellStyle name="常规 16 8 3" xfId="247"/>
    <cellStyle name="常规 21 8 3" xfId="248"/>
    <cellStyle name="常规 11" xfId="249"/>
    <cellStyle name="常规 16 3" xfId="250"/>
    <cellStyle name="常规 21 3" xfId="251"/>
    <cellStyle name="常规 10 10" xfId="252"/>
    <cellStyle name="常规 97 2" xfId="253"/>
    <cellStyle name="常规 11 2" xfId="254"/>
    <cellStyle name="常规 16 3 2" xfId="255"/>
    <cellStyle name="常规 21 3 2" xfId="256"/>
    <cellStyle name="常规 10 10 2" xfId="257"/>
    <cellStyle name="常规 11 3" xfId="258"/>
    <cellStyle name="常规 16 3 3" xfId="259"/>
    <cellStyle name="常规 21 3 3" xfId="260"/>
    <cellStyle name="常规 10 10 3" xfId="261"/>
    <cellStyle name="常规 12" xfId="262"/>
    <cellStyle name="常规 16 4" xfId="263"/>
    <cellStyle name="常规 21 4" xfId="264"/>
    <cellStyle name="常规 10 11" xfId="265"/>
    <cellStyle name="常规 97 3" xfId="266"/>
    <cellStyle name="常规 12 2" xfId="267"/>
    <cellStyle name="常规 8 14" xfId="268"/>
    <cellStyle name="常规 16 4 2" xfId="269"/>
    <cellStyle name="常规 21 4 2" xfId="270"/>
    <cellStyle name="常规 10 11 2" xfId="271"/>
    <cellStyle name="常规 12 3" xfId="272"/>
    <cellStyle name="常规 16 4 3" xfId="273"/>
    <cellStyle name="常规 21 4 3" xfId="274"/>
    <cellStyle name="常规 10 11 3" xfId="275"/>
    <cellStyle name="常规 11 13 2" xfId="276"/>
    <cellStyle name="常规 13" xfId="277"/>
    <cellStyle name="常规 26 6 2" xfId="278"/>
    <cellStyle name="常规 16 5" xfId="279"/>
    <cellStyle name="常规 21 5" xfId="280"/>
    <cellStyle name="常规 10 12" xfId="281"/>
    <cellStyle name="常规 13 2" xfId="282"/>
    <cellStyle name="常规 16 5 2" xfId="283"/>
    <cellStyle name="常规 21 5 2" xfId="284"/>
    <cellStyle name="常规 10 12 2" xfId="285"/>
    <cellStyle name="常规 13 3" xfId="286"/>
    <cellStyle name="常规 16 5 3" xfId="287"/>
    <cellStyle name="常规 21 5 3" xfId="288"/>
    <cellStyle name="常规 10 12 3" xfId="289"/>
    <cellStyle name="常规 11 13 3" xfId="290"/>
    <cellStyle name="常规 14" xfId="291"/>
    <cellStyle name="常规 26 6 3" xfId="292"/>
    <cellStyle name="常规 16 6" xfId="293"/>
    <cellStyle name="常规 21 6" xfId="294"/>
    <cellStyle name="常规 2 10 2" xfId="295"/>
    <cellStyle name="常规 10 13" xfId="296"/>
    <cellStyle name="常规 14 2" xfId="297"/>
    <cellStyle name="常规 16 6 2" xfId="298"/>
    <cellStyle name="常规 21 6 2" xfId="299"/>
    <cellStyle name="常规 10 13 2" xfId="300"/>
    <cellStyle name="常规 14 3" xfId="301"/>
    <cellStyle name="常规 16 6 3" xfId="302"/>
    <cellStyle name="常规 21 6 3" xfId="303"/>
    <cellStyle name="常规 10 13 3" xfId="304"/>
    <cellStyle name="常规 15" xfId="305"/>
    <cellStyle name="常规 20" xfId="306"/>
    <cellStyle name="常规 16 7" xfId="307"/>
    <cellStyle name="常规 21 7" xfId="308"/>
    <cellStyle name="常规 2 10 3" xfId="309"/>
    <cellStyle name="常规 10 14" xfId="310"/>
    <cellStyle name="常规 16" xfId="311"/>
    <cellStyle name="常规 12 11 2" xfId="312"/>
    <cellStyle name="常规 113 2" xfId="313"/>
    <cellStyle name="常规 108 2" xfId="314"/>
    <cellStyle name="常规 21" xfId="315"/>
    <cellStyle name="常规 16 8" xfId="316"/>
    <cellStyle name="常规 21 8" xfId="317"/>
    <cellStyle name="常规 10 15" xfId="318"/>
    <cellStyle name="常规 12 11 3" xfId="319"/>
    <cellStyle name="常规 113 3" xfId="320"/>
    <cellStyle name="常规 108 3" xfId="321"/>
    <cellStyle name="常规 17" xfId="322"/>
    <cellStyle name="常规 22" xfId="323"/>
    <cellStyle name="常规 16 9" xfId="324"/>
    <cellStyle name="常规 21 9" xfId="325"/>
    <cellStyle name="常规 10 16" xfId="326"/>
    <cellStyle name="常规 16 2 2" xfId="327"/>
    <cellStyle name="常规 21 2 2" xfId="328"/>
    <cellStyle name="常规 10 2" xfId="329"/>
    <cellStyle name="常规 10 2 2" xfId="330"/>
    <cellStyle name="常规 10 2 3" xfId="331"/>
    <cellStyle name="常规 10 3" xfId="332"/>
    <cellStyle name="常规 10 3 2" xfId="333"/>
    <cellStyle name="常规 10 3 3" xfId="334"/>
    <cellStyle name="常规 10 4" xfId="335"/>
    <cellStyle name="常规 17 10" xfId="336"/>
    <cellStyle name="常规 22 10" xfId="337"/>
    <cellStyle name="常规 7 9 3" xfId="338"/>
    <cellStyle name="常规 102" xfId="339"/>
    <cellStyle name="常规 4 7" xfId="340"/>
    <cellStyle name="常规 10 4 2" xfId="341"/>
    <cellStyle name="常规 17 10 2" xfId="342"/>
    <cellStyle name="常规 22 10 2" xfId="343"/>
    <cellStyle name="常规 103" xfId="344"/>
    <cellStyle name="常规 4 8" xfId="345"/>
    <cellStyle name="常规 10 4 3" xfId="346"/>
    <cellStyle name="常规 17 10 3" xfId="347"/>
    <cellStyle name="常规 22 10 3" xfId="348"/>
    <cellStyle name="常规 10 5" xfId="349"/>
    <cellStyle name="常规 17 11" xfId="350"/>
    <cellStyle name="常规 22 11" xfId="351"/>
    <cellStyle name="常规 152" xfId="352"/>
    <cellStyle name="常规 147" xfId="353"/>
    <cellStyle name="常规 5 7" xfId="354"/>
    <cellStyle name="常规 10 5 2" xfId="355"/>
    <cellStyle name="常规 17 11 2" xfId="356"/>
    <cellStyle name="常规 22 11 2" xfId="357"/>
    <cellStyle name="常规 153" xfId="358"/>
    <cellStyle name="常规 148" xfId="359"/>
    <cellStyle name="常规 5 8" xfId="360"/>
    <cellStyle name="常规 10 5 3" xfId="361"/>
    <cellStyle name="常规 17 11 3" xfId="362"/>
    <cellStyle name="常规 22 11 3" xfId="363"/>
    <cellStyle name="常规 10 6" xfId="364"/>
    <cellStyle name="常规 17 12" xfId="365"/>
    <cellStyle name="常规 22 12" xfId="366"/>
    <cellStyle name="常规 10 6 2" xfId="367"/>
    <cellStyle name="常规 17 12 2" xfId="368"/>
    <cellStyle name="常规 22 12 2" xfId="369"/>
    <cellStyle name="常规 10 6 3" xfId="370"/>
    <cellStyle name="常规 17 12 3" xfId="371"/>
    <cellStyle name="常规 22 12 3" xfId="372"/>
    <cellStyle name="常规 10 7" xfId="373"/>
    <cellStyle name="常规 17 13" xfId="374"/>
    <cellStyle name="常规 22 13" xfId="375"/>
    <cellStyle name="常规 10 7 2" xfId="376"/>
    <cellStyle name="常规 17 13 2" xfId="377"/>
    <cellStyle name="常规 22 13 2" xfId="378"/>
    <cellStyle name="常规 10 7 3" xfId="379"/>
    <cellStyle name="常规 17 13 3" xfId="380"/>
    <cellStyle name="常规 22 13 3" xfId="381"/>
    <cellStyle name="常规 10 8" xfId="382"/>
    <cellStyle name="常规 17 14" xfId="383"/>
    <cellStyle name="常规 22 14" xfId="384"/>
    <cellStyle name="常规 10 8 2" xfId="385"/>
    <cellStyle name="常规 17 14 2" xfId="386"/>
    <cellStyle name="常规 22 14 2" xfId="387"/>
    <cellStyle name="常规 10 8 3" xfId="388"/>
    <cellStyle name="常规 17 14 3" xfId="389"/>
    <cellStyle name="常规 22 14 3" xfId="390"/>
    <cellStyle name="常规 10 9" xfId="391"/>
    <cellStyle name="常规 10 9 2" xfId="392"/>
    <cellStyle name="常规 10 9 3" xfId="393"/>
    <cellStyle name="常规 16 12 3" xfId="394"/>
    <cellStyle name="常规 21 12 3" xfId="395"/>
    <cellStyle name="常规 100" xfId="396"/>
    <cellStyle name="常规 4 2 3" xfId="397"/>
    <cellStyle name="常规 4 5" xfId="398"/>
    <cellStyle name="常规 7 9 2" xfId="399"/>
    <cellStyle name="常规 101" xfId="400"/>
    <cellStyle name="常规 4 6" xfId="401"/>
    <cellStyle name="常规 104" xfId="402"/>
    <cellStyle name="常规 4 9" xfId="403"/>
    <cellStyle name="常规 15 2 2" xfId="404"/>
    <cellStyle name="常规 20 2 2" xfId="405"/>
    <cellStyle name="常规 110" xfId="406"/>
    <cellStyle name="常规 105" xfId="407"/>
    <cellStyle name="常规 15 2 3" xfId="408"/>
    <cellStyle name="常规 20 2 3" xfId="409"/>
    <cellStyle name="常规 111" xfId="410"/>
    <cellStyle name="常规 106" xfId="411"/>
    <cellStyle name="常规 12 10" xfId="412"/>
    <cellStyle name="常规 112" xfId="413"/>
    <cellStyle name="常规 107" xfId="414"/>
    <cellStyle name="常规 15 9" xfId="415"/>
    <cellStyle name="常规 20 9" xfId="416"/>
    <cellStyle name="常规 18 15" xfId="417"/>
    <cellStyle name="常规 12 10 3" xfId="418"/>
    <cellStyle name="常规 112 3" xfId="419"/>
    <cellStyle name="常规 107 3" xfId="420"/>
    <cellStyle name="常规 12 11" xfId="421"/>
    <cellStyle name="常规 113" xfId="422"/>
    <cellStyle name="常规 108" xfId="423"/>
    <cellStyle name="常规 12 12" xfId="424"/>
    <cellStyle name="常规 114" xfId="425"/>
    <cellStyle name="常规 109" xfId="426"/>
    <cellStyle name="常规 13 6" xfId="427"/>
    <cellStyle name="常规 11 10 3" xfId="428"/>
    <cellStyle name="常规 14 5" xfId="429"/>
    <cellStyle name="常规 11 11 2" xfId="430"/>
    <cellStyle name="常规 14 6" xfId="431"/>
    <cellStyle name="常规 11 11 3" xfId="432"/>
    <cellStyle name="常规 15 5" xfId="433"/>
    <cellStyle name="常规 20 5" xfId="434"/>
    <cellStyle name="常规 18 11" xfId="435"/>
    <cellStyle name="常规 23 11" xfId="436"/>
    <cellStyle name="常规 11 12 2" xfId="437"/>
    <cellStyle name="常规 15 6" xfId="438"/>
    <cellStyle name="常规 20 6" xfId="439"/>
    <cellStyle name="常规 18 12" xfId="440"/>
    <cellStyle name="常规 23 12" xfId="441"/>
    <cellStyle name="常规 11 12 3" xfId="442"/>
    <cellStyle name="常规 11 13" xfId="443"/>
    <cellStyle name="常规 11 14" xfId="444"/>
    <cellStyle name="常规 11 14 2" xfId="445"/>
    <cellStyle name="常规 11 14 3" xfId="446"/>
    <cellStyle name="常规 123 2" xfId="447"/>
    <cellStyle name="常规 118 2" xfId="448"/>
    <cellStyle name="常规 11 15" xfId="449"/>
    <cellStyle name="常规 123 3" xfId="450"/>
    <cellStyle name="常规 118 3" xfId="451"/>
    <cellStyle name="常规 11 16" xfId="452"/>
    <cellStyle name="常规 3 13 2" xfId="453"/>
    <cellStyle name="常规 11 2 2" xfId="454"/>
    <cellStyle name="常规 11 2 3" xfId="455"/>
    <cellStyle name="常规 11 3 2" xfId="456"/>
    <cellStyle name="常规 11 3 3" xfId="457"/>
    <cellStyle name="常规 11 4" xfId="458"/>
    <cellStyle name="常规 11 5" xfId="459"/>
    <cellStyle name="常规 11 5 2" xfId="460"/>
    <cellStyle name="常规 11 5 3" xfId="461"/>
    <cellStyle name="常规 11 6" xfId="462"/>
    <cellStyle name="常规 11 6 2" xfId="463"/>
    <cellStyle name="常规 11 6 3" xfId="464"/>
    <cellStyle name="常规 11 7" xfId="465"/>
    <cellStyle name="常规 11 7 2" xfId="466"/>
    <cellStyle name="常规 11 7 3" xfId="467"/>
    <cellStyle name="常规 11 8" xfId="468"/>
    <cellStyle name="常规 11 8 2" xfId="469"/>
    <cellStyle name="常规 11 9" xfId="470"/>
    <cellStyle name="常规 13 8" xfId="471"/>
    <cellStyle name="常规 110 2" xfId="472"/>
    <cellStyle name="常规 13 9" xfId="473"/>
    <cellStyle name="常规 110 3" xfId="474"/>
    <cellStyle name="常规 12 12 2" xfId="475"/>
    <cellStyle name="常规 114 2" xfId="476"/>
    <cellStyle name="常规 66" xfId="477"/>
    <cellStyle name="常规 71" xfId="478"/>
    <cellStyle name="常规 12 12 3" xfId="479"/>
    <cellStyle name="常规 114 3" xfId="480"/>
    <cellStyle name="常规 67" xfId="481"/>
    <cellStyle name="常规 72" xfId="482"/>
    <cellStyle name="常规 120" xfId="483"/>
    <cellStyle name="常规 12 13" xfId="484"/>
    <cellStyle name="常规 115" xfId="485"/>
    <cellStyle name="常规 120 2" xfId="486"/>
    <cellStyle name="常规 12 13 2" xfId="487"/>
    <cellStyle name="常规 115 2" xfId="488"/>
    <cellStyle name="常规 120 3" xfId="489"/>
    <cellStyle name="常规 12 13 3" xfId="490"/>
    <cellStyle name="常规 115 3" xfId="491"/>
    <cellStyle name="常规 121" xfId="492"/>
    <cellStyle name="常规 12 14" xfId="493"/>
    <cellStyle name="常规 116" xfId="494"/>
    <cellStyle name="常规 121 2" xfId="495"/>
    <cellStyle name="常规 12 14 2" xfId="496"/>
    <cellStyle name="常规 116 2" xfId="497"/>
    <cellStyle name="常规 121 3" xfId="498"/>
    <cellStyle name="常规 12 14 3" xfId="499"/>
    <cellStyle name="常规 116 3" xfId="500"/>
    <cellStyle name="常规 128 2" xfId="501"/>
    <cellStyle name="常规 122" xfId="502"/>
    <cellStyle name="常规 12 15" xfId="503"/>
    <cellStyle name="常规 117" xfId="504"/>
    <cellStyle name="常规 122 2" xfId="505"/>
    <cellStyle name="常规 117 2" xfId="506"/>
    <cellStyle name="常规 122 3" xfId="507"/>
    <cellStyle name="常规 117 3" xfId="508"/>
    <cellStyle name="常规 128 3" xfId="509"/>
    <cellStyle name="常规 123" xfId="510"/>
    <cellStyle name="常规 12 16" xfId="511"/>
    <cellStyle name="常规 118" xfId="512"/>
    <cellStyle name="常规 124" xfId="513"/>
    <cellStyle name="常规 119" xfId="514"/>
    <cellStyle name="常规 124 2" xfId="515"/>
    <cellStyle name="常规 119 2" xfId="516"/>
    <cellStyle name="常规 124 3" xfId="517"/>
    <cellStyle name="常规 119 3" xfId="518"/>
    <cellStyle name="常规 12 3 2" xfId="519"/>
    <cellStyle name="常规 12 3 3" xfId="520"/>
    <cellStyle name="常规 12 4" xfId="521"/>
    <cellStyle name="常规 12 5" xfId="522"/>
    <cellStyle name="常规 12 5 2" xfId="523"/>
    <cellStyle name="常规 12 5 3" xfId="524"/>
    <cellStyle name="常规 12 6" xfId="525"/>
    <cellStyle name="常规 12 6 2" xfId="526"/>
    <cellStyle name="常规 12 7" xfId="527"/>
    <cellStyle name="常规 13 10 3" xfId="528"/>
    <cellStyle name="常规 12 7 2" xfId="529"/>
    <cellStyle name="常规 5 12" xfId="530"/>
    <cellStyle name="常规 12 7 3" xfId="531"/>
    <cellStyle name="常规 5 13" xfId="532"/>
    <cellStyle name="常规 12 8" xfId="533"/>
    <cellStyle name="常规 13 11 3" xfId="534"/>
    <cellStyle name="常规 12 8 2" xfId="535"/>
    <cellStyle name="常规 12 9" xfId="536"/>
    <cellStyle name="常规 13 12 3" xfId="537"/>
    <cellStyle name="常规 12 9 2" xfId="538"/>
    <cellStyle name="常规 12 9 3" xfId="539"/>
    <cellStyle name="常规 130" xfId="540"/>
    <cellStyle name="常规 125" xfId="541"/>
    <cellStyle name="常规 125 3" xfId="542"/>
    <cellStyle name="常规 131" xfId="543"/>
    <cellStyle name="常规 126" xfId="544"/>
    <cellStyle name="常规 131 2" xfId="545"/>
    <cellStyle name="常规 126 2" xfId="546"/>
    <cellStyle name="常规 131 3" xfId="547"/>
    <cellStyle name="常规 126 3" xfId="548"/>
    <cellStyle name="常规 14 7 2" xfId="549"/>
    <cellStyle name="常规 132" xfId="550"/>
    <cellStyle name="常规 127" xfId="551"/>
    <cellStyle name="常规 127 3" xfId="552"/>
    <cellStyle name="常规 14 7 3" xfId="553"/>
    <cellStyle name="常规 133" xfId="554"/>
    <cellStyle name="常规 128" xfId="555"/>
    <cellStyle name="常规 5 14 2" xfId="556"/>
    <cellStyle name="常规 134" xfId="557"/>
    <cellStyle name="常规 129" xfId="558"/>
    <cellStyle name="常规 9 10 3" xfId="559"/>
    <cellStyle name="常规 13 10" xfId="560"/>
    <cellStyle name="常规 13 10 2" xfId="561"/>
    <cellStyle name="常规 13 11" xfId="562"/>
    <cellStyle name="常规 13 11 2" xfId="563"/>
    <cellStyle name="常规 13 12" xfId="564"/>
    <cellStyle name="常规 13 12 2" xfId="565"/>
    <cellStyle name="常规 13 13" xfId="566"/>
    <cellStyle name="常规 13 13 2" xfId="567"/>
    <cellStyle name="常规 13 13 3" xfId="568"/>
    <cellStyle name="常规 13 14" xfId="569"/>
    <cellStyle name="常规 13 14 3" xfId="570"/>
    <cellStyle name="常规 143 2" xfId="571"/>
    <cellStyle name="常规 138 2" xfId="572"/>
    <cellStyle name="常规 5 3 2" xfId="573"/>
    <cellStyle name="常规 13 15" xfId="574"/>
    <cellStyle name="常规 143 3" xfId="575"/>
    <cellStyle name="常规 138 3" xfId="576"/>
    <cellStyle name="常规 5 3 3" xfId="577"/>
    <cellStyle name="常规 13 16" xfId="578"/>
    <cellStyle name="常规 13 2 2" xfId="579"/>
    <cellStyle name="常规 9 12" xfId="580"/>
    <cellStyle name="常规 13 2 3" xfId="581"/>
    <cellStyle name="常规 9 13" xfId="582"/>
    <cellStyle name="常规 13 3 2" xfId="583"/>
    <cellStyle name="常规 13 3 3" xfId="584"/>
    <cellStyle name="常规 13 4" xfId="585"/>
    <cellStyle name="常规 13 4 2" xfId="586"/>
    <cellStyle name="常规 13 4 3" xfId="587"/>
    <cellStyle name="常规 13 5 2" xfId="588"/>
    <cellStyle name="常规 13 5 3" xfId="589"/>
    <cellStyle name="常规 13 7" xfId="590"/>
    <cellStyle name="常规 13 7 2" xfId="591"/>
    <cellStyle name="常规 13 7 3" xfId="592"/>
    <cellStyle name="常规 2 13" xfId="593"/>
    <cellStyle name="常规 13 8 2" xfId="594"/>
    <cellStyle name="常规 2 14" xfId="595"/>
    <cellStyle name="常规 13 8 3" xfId="596"/>
    <cellStyle name="常规 13 9 2" xfId="597"/>
    <cellStyle name="常规 13 9 3" xfId="598"/>
    <cellStyle name="常规 19 5 2" xfId="599"/>
    <cellStyle name="常规 24 5 2" xfId="600"/>
    <cellStyle name="常规 5 14 3" xfId="601"/>
    <cellStyle name="常规 140" xfId="602"/>
    <cellStyle name="常规 135" xfId="603"/>
    <cellStyle name="常规 140 2" xfId="604"/>
    <cellStyle name="常规 135 2" xfId="605"/>
    <cellStyle name="常规 19 5 3" xfId="606"/>
    <cellStyle name="常规 24 5 3" xfId="607"/>
    <cellStyle name="常规 141" xfId="608"/>
    <cellStyle name="常规 136" xfId="609"/>
    <cellStyle name="常规 141 2" xfId="610"/>
    <cellStyle name="常规 136 2" xfId="611"/>
    <cellStyle name="常规 141 3" xfId="612"/>
    <cellStyle name="常规 136 3" xfId="613"/>
    <cellStyle name="常规 143" xfId="614"/>
    <cellStyle name="常规 138" xfId="615"/>
    <cellStyle name="常规 5 3" xfId="616"/>
    <cellStyle name="常规 16 13 2" xfId="617"/>
    <cellStyle name="常规 21 13 2" xfId="618"/>
    <cellStyle name="常规 144" xfId="619"/>
    <cellStyle name="常规 139" xfId="620"/>
    <cellStyle name="常规 4 3 2" xfId="621"/>
    <cellStyle name="常规 5 4" xfId="622"/>
    <cellStyle name="常规 144 2" xfId="623"/>
    <cellStyle name="常规 139 2" xfId="624"/>
    <cellStyle name="常规 25 10 3" xfId="625"/>
    <cellStyle name="常规 5 4 2" xfId="626"/>
    <cellStyle name="常规 144 3" xfId="627"/>
    <cellStyle name="常规 139 3" xfId="628"/>
    <cellStyle name="常规 5 4 3" xfId="629"/>
    <cellStyle name="常规 14 10" xfId="630"/>
    <cellStyle name="常规_1850汇总 29" xfId="631"/>
    <cellStyle name="常规 14 10 2" xfId="632"/>
    <cellStyle name="常规 14 10 3" xfId="633"/>
    <cellStyle name="常规 14 11" xfId="634"/>
    <cellStyle name="常规 14 11 2" xfId="635"/>
    <cellStyle name="常规 14 11 3" xfId="636"/>
    <cellStyle name="常规 14 12" xfId="637"/>
    <cellStyle name="常规 14 2 3" xfId="638"/>
    <cellStyle name="常规 14 12 2" xfId="639"/>
    <cellStyle name="常规 14 12 3" xfId="640"/>
    <cellStyle name="常规 14 13" xfId="641"/>
    <cellStyle name="常规 7" xfId="642"/>
    <cellStyle name="常规 14 3 3" xfId="643"/>
    <cellStyle name="常规 14 13 2" xfId="644"/>
    <cellStyle name="常规 14 13 3" xfId="645"/>
    <cellStyle name="常规 14 14" xfId="646"/>
    <cellStyle name="常规 14 4 3" xfId="647"/>
    <cellStyle name="常规 14 14 2" xfId="648"/>
    <cellStyle name="常规 14 14 3" xfId="649"/>
    <cellStyle name="常规 14 2 2" xfId="650"/>
    <cellStyle name="常规 14 4" xfId="651"/>
    <cellStyle name="常规 14 4 2" xfId="652"/>
    <cellStyle name="常规 14 5 2" xfId="653"/>
    <cellStyle name="常规 14 5 3" xfId="654"/>
    <cellStyle name="常规 14 6 2" xfId="655"/>
    <cellStyle name="常规 14 6 3" xfId="656"/>
    <cellStyle name="常规 14 7" xfId="657"/>
    <cellStyle name="千位分隔[0] 9" xfId="658"/>
    <cellStyle name="常规 14 8 2" xfId="659"/>
    <cellStyle name="常规 14 8 3" xfId="660"/>
    <cellStyle name="常规 14 9 2" xfId="661"/>
    <cellStyle name="常规 14 9 3" xfId="662"/>
    <cellStyle name="常规 16 13 3" xfId="663"/>
    <cellStyle name="常规 21 13 3" xfId="664"/>
    <cellStyle name="常规 150" xfId="665"/>
    <cellStyle name="常规 145" xfId="666"/>
    <cellStyle name="常规 4 3 3" xfId="667"/>
    <cellStyle name="常规 5 5" xfId="668"/>
    <cellStyle name="常规 7 10 2" xfId="669"/>
    <cellStyle name="常规 145 2" xfId="670"/>
    <cellStyle name="常规 25 11 3" xfId="671"/>
    <cellStyle name="常规 5 5 2" xfId="672"/>
    <cellStyle name="常规 145 3" xfId="673"/>
    <cellStyle name="常规 5 5 3" xfId="674"/>
    <cellStyle name="常规 151" xfId="675"/>
    <cellStyle name="常规 146" xfId="676"/>
    <cellStyle name="常规 5 6" xfId="677"/>
    <cellStyle name="常规 7 10 3" xfId="678"/>
    <cellStyle name="常规 153 2" xfId="679"/>
    <cellStyle name="常规 148 2" xfId="680"/>
    <cellStyle name="常规 25 14 3" xfId="681"/>
    <cellStyle name="常规 5 8 2" xfId="682"/>
    <cellStyle name="常规 153 3" xfId="683"/>
    <cellStyle name="常规 148 3" xfId="684"/>
    <cellStyle name="常规 5 8 3" xfId="685"/>
    <cellStyle name="常规 154" xfId="686"/>
    <cellStyle name="常规 149" xfId="687"/>
    <cellStyle name="常规 5 9" xfId="688"/>
    <cellStyle name="常规 154 3" xfId="689"/>
    <cellStyle name="常规 149 3" xfId="690"/>
    <cellStyle name="常规 5 9 3" xfId="691"/>
    <cellStyle name="常规 15 10" xfId="692"/>
    <cellStyle name="常规 20 10" xfId="693"/>
    <cellStyle name="常规 15 10 2" xfId="694"/>
    <cellStyle name="常规 20 10 2" xfId="695"/>
    <cellStyle name="常规 15 10 3" xfId="696"/>
    <cellStyle name="常规 20 10 3" xfId="697"/>
    <cellStyle name="常规 15 11" xfId="698"/>
    <cellStyle name="常规 20 11" xfId="699"/>
    <cellStyle name="常规 15 11 2" xfId="700"/>
    <cellStyle name="常规 20 11 2" xfId="701"/>
    <cellStyle name="常规 15 11 3" xfId="702"/>
    <cellStyle name="常规 20 11 3" xfId="703"/>
    <cellStyle name="常规 15 12" xfId="704"/>
    <cellStyle name="常规 20 12" xfId="705"/>
    <cellStyle name="常规 15 12 2" xfId="706"/>
    <cellStyle name="常规 20 12 2" xfId="707"/>
    <cellStyle name="常规 15 12 3" xfId="708"/>
    <cellStyle name="常规 20 12 3" xfId="709"/>
    <cellStyle name="常规 15 13" xfId="710"/>
    <cellStyle name="常规 20 13" xfId="711"/>
    <cellStyle name="常规 15 13 2" xfId="712"/>
    <cellStyle name="常规 20 13 2" xfId="713"/>
    <cellStyle name="常规 15 13 3" xfId="714"/>
    <cellStyle name="常规 20 13 3" xfId="715"/>
    <cellStyle name="常规 15 14" xfId="716"/>
    <cellStyle name="常规 20 14" xfId="717"/>
    <cellStyle name="常规 15 14 2" xfId="718"/>
    <cellStyle name="常规 20 14 2" xfId="719"/>
    <cellStyle name="常规 16 11" xfId="720"/>
    <cellStyle name="常规 21 11" xfId="721"/>
    <cellStyle name="常规 15 14 3" xfId="722"/>
    <cellStyle name="常规 20 14 3" xfId="723"/>
    <cellStyle name="常规 16 12" xfId="724"/>
    <cellStyle name="常规 21 12" xfId="725"/>
    <cellStyle name="常规 155" xfId="726"/>
    <cellStyle name="常规 160" xfId="727"/>
    <cellStyle name="常规 15 3 2" xfId="728"/>
    <cellStyle name="常规 20 3 2" xfId="729"/>
    <cellStyle name="常规 156" xfId="730"/>
    <cellStyle name="常规 161" xfId="731"/>
    <cellStyle name="常规 15 3 3" xfId="732"/>
    <cellStyle name="常规 20 3 3" xfId="733"/>
    <cellStyle name="常规 15 4" xfId="734"/>
    <cellStyle name="常规 20 4" xfId="735"/>
    <cellStyle name="常规 18 10" xfId="736"/>
    <cellStyle name="常规 23 10" xfId="737"/>
    <cellStyle name="常规 15 4 3" xfId="738"/>
    <cellStyle name="常规 20 4 3" xfId="739"/>
    <cellStyle name="常规 18 10 3" xfId="740"/>
    <cellStyle name="常规 23 10 3" xfId="741"/>
    <cellStyle name="常规 3 15" xfId="742"/>
    <cellStyle name="常规 15 5 2" xfId="743"/>
    <cellStyle name="常规 20 5 2" xfId="744"/>
    <cellStyle name="常规 18 11 2" xfId="745"/>
    <cellStyle name="常规 23 11 2" xfId="746"/>
    <cellStyle name="常规 15 5 3" xfId="747"/>
    <cellStyle name="常规 20 5 3" xfId="748"/>
    <cellStyle name="常规 18 11 3" xfId="749"/>
    <cellStyle name="常规 23 11 3" xfId="750"/>
    <cellStyle name="常规 15 6 2" xfId="751"/>
    <cellStyle name="常规 20 6 2" xfId="752"/>
    <cellStyle name="常规 18 12 2" xfId="753"/>
    <cellStyle name="常规 23 12 2" xfId="754"/>
    <cellStyle name="常规 15 6 3" xfId="755"/>
    <cellStyle name="常规 20 6 3" xfId="756"/>
    <cellStyle name="常规 18 12 3" xfId="757"/>
    <cellStyle name="常规 23 12 3" xfId="758"/>
    <cellStyle name="常规 15 7" xfId="759"/>
    <cellStyle name="常规 20 7" xfId="760"/>
    <cellStyle name="常规 18 13" xfId="761"/>
    <cellStyle name="常规 23 13" xfId="762"/>
    <cellStyle name="常规 15 7 3" xfId="763"/>
    <cellStyle name="常规 20 7 3" xfId="764"/>
    <cellStyle name="常规 18 13 3" xfId="765"/>
    <cellStyle name="常规 23 13 3" xfId="766"/>
    <cellStyle name="常规 15 8 2" xfId="767"/>
    <cellStyle name="常规 20 8 2" xfId="768"/>
    <cellStyle name="常规 18 14 2" xfId="769"/>
    <cellStyle name="常规 23 14 2" xfId="770"/>
    <cellStyle name="常规 15 8 3" xfId="771"/>
    <cellStyle name="常规 20 8 3" xfId="772"/>
    <cellStyle name="常规 18 14 3" xfId="773"/>
    <cellStyle name="常规 23 14 3" xfId="774"/>
    <cellStyle name="常规 155 2" xfId="775"/>
    <cellStyle name="常规 160 2" xfId="776"/>
    <cellStyle name="常规 155 3" xfId="777"/>
    <cellStyle name="常规 160 3" xfId="778"/>
    <cellStyle name="常规 156 2" xfId="779"/>
    <cellStyle name="常规 161 2" xfId="780"/>
    <cellStyle name="常规 156 3" xfId="781"/>
    <cellStyle name="常规 161 3" xfId="782"/>
    <cellStyle name="常规 157" xfId="783"/>
    <cellStyle name="常规 162" xfId="784"/>
    <cellStyle name="常规 157 2" xfId="785"/>
    <cellStyle name="常规 162 2" xfId="786"/>
    <cellStyle name="常规 157 3" xfId="787"/>
    <cellStyle name="常规 162 3" xfId="788"/>
    <cellStyle name="常规 158 2" xfId="789"/>
    <cellStyle name="常规 158 3" xfId="790"/>
    <cellStyle name="常规 159 2" xfId="791"/>
    <cellStyle name="常规 159 3" xfId="792"/>
    <cellStyle name="常规 16 10" xfId="793"/>
    <cellStyle name="常规 21 10" xfId="794"/>
    <cellStyle name="常规 16 10 2" xfId="795"/>
    <cellStyle name="常规 21 10 2" xfId="796"/>
    <cellStyle name="常规 16 10 3" xfId="797"/>
    <cellStyle name="常规 21 10 3" xfId="798"/>
    <cellStyle name="常规 16 11 2" xfId="799"/>
    <cellStyle name="常规 21 11 2" xfId="800"/>
    <cellStyle name="常规 16 11 3" xfId="801"/>
    <cellStyle name="常规 21 11 3" xfId="802"/>
    <cellStyle name="常规 16 14" xfId="803"/>
    <cellStyle name="常规 16 12 2" xfId="804"/>
    <cellStyle name="常规 21 12 2" xfId="805"/>
    <cellStyle name="常规 21 14" xfId="806"/>
    <cellStyle name="常规 16 13" xfId="807"/>
    <cellStyle name="常规 21 13" xfId="808"/>
    <cellStyle name="常规 16 14 2" xfId="809"/>
    <cellStyle name="常规 21 14 2" xfId="810"/>
    <cellStyle name="常规 16 2 3" xfId="811"/>
    <cellStyle name="常规 21 2 3" xfId="812"/>
    <cellStyle name="常规_12 2" xfId="813"/>
    <cellStyle name="常规 9 14" xfId="814"/>
    <cellStyle name="常规 16 9 2" xfId="815"/>
    <cellStyle name="常规 21 9 2" xfId="816"/>
    <cellStyle name="常规 9 15" xfId="817"/>
    <cellStyle name="常规 16 9 3" xfId="818"/>
    <cellStyle name="常规 21 9 3" xfId="819"/>
    <cellStyle name="常规 17 2" xfId="820"/>
    <cellStyle name="常规 22 2" xfId="821"/>
    <cellStyle name="常规 27 11 3" xfId="822"/>
    <cellStyle name="常规 17 2 2" xfId="823"/>
    <cellStyle name="常规 22 2 2" xfId="824"/>
    <cellStyle name="常规 17 2 3" xfId="825"/>
    <cellStyle name="常规 22 2 3" xfId="826"/>
    <cellStyle name="常规 17 3" xfId="827"/>
    <cellStyle name="常规 22 3" xfId="828"/>
    <cellStyle name="常规 17 3 2" xfId="829"/>
    <cellStyle name="常规 22 3 2" xfId="830"/>
    <cellStyle name="常规 17 3 3" xfId="831"/>
    <cellStyle name="常规 22 3 3" xfId="832"/>
    <cellStyle name="常规 17 4" xfId="833"/>
    <cellStyle name="常规 22 4" xfId="834"/>
    <cellStyle name="常规 17 4 2" xfId="835"/>
    <cellStyle name="常规 22 4 2" xfId="836"/>
    <cellStyle name="常规 17 4 3" xfId="837"/>
    <cellStyle name="常规 22 4 3" xfId="838"/>
    <cellStyle name="常规 17 5" xfId="839"/>
    <cellStyle name="常规 22 5" xfId="840"/>
    <cellStyle name="常规 17 5 2" xfId="841"/>
    <cellStyle name="常规 22 5 2" xfId="842"/>
    <cellStyle name="常规 17 5 3" xfId="843"/>
    <cellStyle name="常规 22 5 3" xfId="844"/>
    <cellStyle name="常规 17 6" xfId="845"/>
    <cellStyle name="常规 22 6" xfId="846"/>
    <cellStyle name="常规 2 11 2" xfId="847"/>
    <cellStyle name="常规 17 6 2" xfId="848"/>
    <cellStyle name="常规 22 6 2" xfId="849"/>
    <cellStyle name="常规 17 6 3" xfId="850"/>
    <cellStyle name="常规 22 6 3" xfId="851"/>
    <cellStyle name="常规 17 7" xfId="852"/>
    <cellStyle name="常规 22 7" xfId="853"/>
    <cellStyle name="常规 2 11 3" xfId="854"/>
    <cellStyle name="常规 17 7 2" xfId="855"/>
    <cellStyle name="常规 22 7 2" xfId="856"/>
    <cellStyle name="常规 17 7 3" xfId="857"/>
    <cellStyle name="常规 22 7 3" xfId="858"/>
    <cellStyle name="常规 17 8" xfId="859"/>
    <cellStyle name="常规 22 8" xfId="860"/>
    <cellStyle name="常规 17 8 2" xfId="861"/>
    <cellStyle name="常规 22 8 2" xfId="862"/>
    <cellStyle name="常规 17 8 3" xfId="863"/>
    <cellStyle name="常规 22 8 3" xfId="864"/>
    <cellStyle name="常规 17 9" xfId="865"/>
    <cellStyle name="常规 22 9" xfId="866"/>
    <cellStyle name="常规 17 9 2" xfId="867"/>
    <cellStyle name="常规 22 9 2" xfId="868"/>
    <cellStyle name="常规 17 9 3" xfId="869"/>
    <cellStyle name="常规 22 9 3" xfId="870"/>
    <cellStyle name="常规 18" xfId="871"/>
    <cellStyle name="常规 23" xfId="872"/>
    <cellStyle name="常规 18 16" xfId="873"/>
    <cellStyle name="常规 18 2" xfId="874"/>
    <cellStyle name="常规 23 2" xfId="875"/>
    <cellStyle name="常规 27 12 3" xfId="876"/>
    <cellStyle name="常规 18 2 2" xfId="877"/>
    <cellStyle name="常规 23 2 2" xfId="878"/>
    <cellStyle name="常规 18 2 3" xfId="879"/>
    <cellStyle name="常规 23 2 3" xfId="880"/>
    <cellStyle name="常规 18 3" xfId="881"/>
    <cellStyle name="常规 23 3" xfId="882"/>
    <cellStyle name="常规 18 3 2" xfId="883"/>
    <cellStyle name="常规 23 3 2" xfId="884"/>
    <cellStyle name="常规 18 3 3" xfId="885"/>
    <cellStyle name="常规 23 3 3" xfId="886"/>
    <cellStyle name="常规 18 4" xfId="887"/>
    <cellStyle name="常规 23 4" xfId="888"/>
    <cellStyle name="常规 18 4 2" xfId="889"/>
    <cellStyle name="常规 23 4 2" xfId="890"/>
    <cellStyle name="常规 18 4 3" xfId="891"/>
    <cellStyle name="常规 23 4 3" xfId="892"/>
    <cellStyle name="常规 18 5" xfId="893"/>
    <cellStyle name="常规 23 5" xfId="894"/>
    <cellStyle name="常规 18 5 2" xfId="895"/>
    <cellStyle name="常规 23 5 2" xfId="896"/>
    <cellStyle name="常规 18 5 3" xfId="897"/>
    <cellStyle name="常规 23 5 3" xfId="898"/>
    <cellStyle name="常规 18 6" xfId="899"/>
    <cellStyle name="常规 23 6" xfId="900"/>
    <cellStyle name="常规 2 12 2" xfId="901"/>
    <cellStyle name="常规 18 6 2" xfId="902"/>
    <cellStyle name="常规 2 16" xfId="903"/>
    <cellStyle name="常规 23 6 2" xfId="904"/>
    <cellStyle name="常规 18 6 3" xfId="905"/>
    <cellStyle name="常规 23 6 3" xfId="906"/>
    <cellStyle name="常规 18 7" xfId="907"/>
    <cellStyle name="常规 23 7" xfId="908"/>
    <cellStyle name="常规 2 12 3" xfId="909"/>
    <cellStyle name="常规 18 7 2" xfId="910"/>
    <cellStyle name="常规 23 7 2" xfId="911"/>
    <cellStyle name="常规 18 7 3" xfId="912"/>
    <cellStyle name="常规 23 7 3" xfId="913"/>
    <cellStyle name="常规 18 8" xfId="914"/>
    <cellStyle name="常规 23 8" xfId="915"/>
    <cellStyle name="常规 18 8 2" xfId="916"/>
    <cellStyle name="常规 23 8 2" xfId="917"/>
    <cellStyle name="常规 18 8 3" xfId="918"/>
    <cellStyle name="常规 23 8 3" xfId="919"/>
    <cellStyle name="常规 18 9" xfId="920"/>
    <cellStyle name="常规 23 9" xfId="921"/>
    <cellStyle name="常规 18 9 2" xfId="922"/>
    <cellStyle name="常规 23 9 2" xfId="923"/>
    <cellStyle name="常规 18 9 3" xfId="924"/>
    <cellStyle name="常规 23 9 3" xfId="925"/>
    <cellStyle name="常规 19" xfId="926"/>
    <cellStyle name="常规 24" xfId="927"/>
    <cellStyle name="常规 19 10" xfId="928"/>
    <cellStyle name="常规 24 10" xfId="929"/>
    <cellStyle name="千位分隔[0] 14" xfId="930"/>
    <cellStyle name="常规 25 4" xfId="931"/>
    <cellStyle name="常规 19 10 2" xfId="932"/>
    <cellStyle name="常规 24 10 2" xfId="933"/>
    <cellStyle name="常规 25 4 2" xfId="934"/>
    <cellStyle name="常规 19 10 3" xfId="935"/>
    <cellStyle name="常规 24 10 3" xfId="936"/>
    <cellStyle name="常规 25 4 3" xfId="937"/>
    <cellStyle name="常规 25 5" xfId="938"/>
    <cellStyle name="常规 19 11" xfId="939"/>
    <cellStyle name="常规 24 11" xfId="940"/>
    <cellStyle name="千位分隔[0] 15" xfId="941"/>
    <cellStyle name="千位分隔[0] 20" xfId="942"/>
    <cellStyle name="常规 25 5 2" xfId="943"/>
    <cellStyle name="常规 19 11 2" xfId="944"/>
    <cellStyle name="常规 24 11 2" xfId="945"/>
    <cellStyle name="常规 25 5 3" xfId="946"/>
    <cellStyle name="常规 19 11 3" xfId="947"/>
    <cellStyle name="常规 24 11 3" xfId="948"/>
    <cellStyle name="常规 25 6" xfId="949"/>
    <cellStyle name="常规 19 12" xfId="950"/>
    <cellStyle name="常规 2 14 2" xfId="951"/>
    <cellStyle name="常规 24 12" xfId="952"/>
    <cellStyle name="千位分隔[0] 16" xfId="953"/>
    <cellStyle name="千位分隔[0] 21" xfId="954"/>
    <cellStyle name="常规 25 6 2" xfId="955"/>
    <cellStyle name="常规 19 12 2" xfId="956"/>
    <cellStyle name="常规 24 12 2" xfId="957"/>
    <cellStyle name="常规 25 6 3" xfId="958"/>
    <cellStyle name="常规 19 12 3" xfId="959"/>
    <cellStyle name="常规 24 12 3" xfId="960"/>
    <cellStyle name="常规 25 7" xfId="961"/>
    <cellStyle name="常规 19 13" xfId="962"/>
    <cellStyle name="常规 2 14 3" xfId="963"/>
    <cellStyle name="常规 24 13" xfId="964"/>
    <cellStyle name="千位分隔[0] 17" xfId="965"/>
    <cellStyle name="千位分隔[0] 22" xfId="966"/>
    <cellStyle name="常规 25 7 2" xfId="967"/>
    <cellStyle name="常规 19 13 2" xfId="968"/>
    <cellStyle name="常规 24 13 2" xfId="969"/>
    <cellStyle name="常规 25 7 3" xfId="970"/>
    <cellStyle name="常规 19 13 3" xfId="971"/>
    <cellStyle name="常规 24 13 3" xfId="972"/>
    <cellStyle name="常规 25 8" xfId="973"/>
    <cellStyle name="常规 19 14" xfId="974"/>
    <cellStyle name="常规 24 14" xfId="975"/>
    <cellStyle name="千位分隔[0] 18" xfId="976"/>
    <cellStyle name="千位分隔[0] 23" xfId="977"/>
    <cellStyle name="常规 25 8 2" xfId="978"/>
    <cellStyle name="常规 19 14 2" xfId="979"/>
    <cellStyle name="常规 24 14 2" xfId="980"/>
    <cellStyle name="常规 25 8 3" xfId="981"/>
    <cellStyle name="常规 19 14 3" xfId="982"/>
    <cellStyle name="常规 24 14 3" xfId="983"/>
    <cellStyle name="常规 19 2" xfId="984"/>
    <cellStyle name="常规 24 2" xfId="985"/>
    <cellStyle name="常规 27 13 3" xfId="986"/>
    <cellStyle name="常规 19 2 2" xfId="987"/>
    <cellStyle name="常规 24 2 2" xfId="988"/>
    <cellStyle name="常规 19 2 3" xfId="989"/>
    <cellStyle name="常规 24 2 3" xfId="990"/>
    <cellStyle name="常规 19 3" xfId="991"/>
    <cellStyle name="常规 24 3" xfId="992"/>
    <cellStyle name="常规 19 3 2" xfId="993"/>
    <cellStyle name="常规 24 3 2" xfId="994"/>
    <cellStyle name="常规_(阿克陶县)农牧民收入输入微机管理07年统计表 26" xfId="995"/>
    <cellStyle name="常规 19 3 3" xfId="996"/>
    <cellStyle name="常规 24 3 3" xfId="997"/>
    <cellStyle name="常规 19 4" xfId="998"/>
    <cellStyle name="常规 24 4" xfId="999"/>
    <cellStyle name="常规 19 4 2" xfId="1000"/>
    <cellStyle name="常规 24 4 2" xfId="1001"/>
    <cellStyle name="常规 19 4 3" xfId="1002"/>
    <cellStyle name="常规 24 4 3" xfId="1003"/>
    <cellStyle name="常规 19 5" xfId="1004"/>
    <cellStyle name="常规 24 5" xfId="1005"/>
    <cellStyle name="常规 19 6" xfId="1006"/>
    <cellStyle name="常规 24 6" xfId="1007"/>
    <cellStyle name="常规 2 13 2" xfId="1008"/>
    <cellStyle name="常规 19 6 2" xfId="1009"/>
    <cellStyle name="常规 24 6 2" xfId="1010"/>
    <cellStyle name="常规 7 16" xfId="1011"/>
    <cellStyle name="常规 19 6 3" xfId="1012"/>
    <cellStyle name="常规 24 6 3" xfId="1013"/>
    <cellStyle name="常规 19 7" xfId="1014"/>
    <cellStyle name="常规 24 7" xfId="1015"/>
    <cellStyle name="常规 2 13 3" xfId="1016"/>
    <cellStyle name="常规 19 7 2" xfId="1017"/>
    <cellStyle name="常规 24 7 2" xfId="1018"/>
    <cellStyle name="常规 19 7 3" xfId="1019"/>
    <cellStyle name="常规 24 7 3" xfId="1020"/>
    <cellStyle name="常规 19 8" xfId="1021"/>
    <cellStyle name="常规 24 8" xfId="1022"/>
    <cellStyle name="常规 19 9" xfId="1023"/>
    <cellStyle name="常规 24 9" xfId="1024"/>
    <cellStyle name="常规 19 9 2" xfId="1025"/>
    <cellStyle name="常规 24 9 2" xfId="1026"/>
    <cellStyle name="常规 19 9 3" xfId="1027"/>
    <cellStyle name="常规 24 9 3" xfId="1028"/>
    <cellStyle name="常规 3 14 2" xfId="1029"/>
    <cellStyle name="常规 2" xfId="1030"/>
    <cellStyle name="常规 2 10" xfId="1031"/>
    <cellStyle name="常规 2 11" xfId="1032"/>
    <cellStyle name="常规 2 12" xfId="1033"/>
    <cellStyle name="常规 2 15" xfId="1034"/>
    <cellStyle name="常规 2 2" xfId="1035"/>
    <cellStyle name="常规 27 2 3" xfId="1036"/>
    <cellStyle name="常规 2 2 2" xfId="1037"/>
    <cellStyle name="常规 2 2 3" xfId="1038"/>
    <cellStyle name="常规 27 9 3" xfId="1039"/>
    <cellStyle name="常规 2 9 2" xfId="1040"/>
    <cellStyle name="常规 2 3" xfId="1041"/>
    <cellStyle name="常规 27 3 3" xfId="1042"/>
    <cellStyle name="常规 2 3 2" xfId="1043"/>
    <cellStyle name="常规 2 3 3" xfId="1044"/>
    <cellStyle name="常规 2 9 3" xfId="1045"/>
    <cellStyle name="常规 2 4" xfId="1046"/>
    <cellStyle name="常规 27 4 3" xfId="1047"/>
    <cellStyle name="常规 2 4 2" xfId="1048"/>
    <cellStyle name="常规 2 4 3" xfId="1049"/>
    <cellStyle name="常规 2 5" xfId="1050"/>
    <cellStyle name="常规 27 5 3" xfId="1051"/>
    <cellStyle name="常规 2 5 2" xfId="1052"/>
    <cellStyle name="常规 2 5 3" xfId="1053"/>
    <cellStyle name="常规 7 7 2" xfId="1054"/>
    <cellStyle name="常规 2 6" xfId="1055"/>
    <cellStyle name="千位分隔[0] 44" xfId="1056"/>
    <cellStyle name="千位分隔[0] 39" xfId="1057"/>
    <cellStyle name="常规 27 6 3" xfId="1058"/>
    <cellStyle name="常规 2 6 2" xfId="1059"/>
    <cellStyle name="千位分隔[0] 45" xfId="1060"/>
    <cellStyle name="常规 2 6 3" xfId="1061"/>
    <cellStyle name="常规 7 7 3" xfId="1062"/>
    <cellStyle name="常规 2 7" xfId="1063"/>
    <cellStyle name="常规 27 7 3" xfId="1064"/>
    <cellStyle name="常规 2 7 2" xfId="1065"/>
    <cellStyle name="常规 2 7 3" xfId="1066"/>
    <cellStyle name="常规 2 8" xfId="1067"/>
    <cellStyle name="常规 27 8 3" xfId="1068"/>
    <cellStyle name="常规 2 8 2" xfId="1069"/>
    <cellStyle name="常规 2 8 3" xfId="1070"/>
    <cellStyle name="常规 2 9" xfId="1071"/>
    <cellStyle name="常规 25" xfId="1072"/>
    <cellStyle name="常规 30" xfId="1073"/>
    <cellStyle name="常规 25 10" xfId="1074"/>
    <cellStyle name="常规 25 10 2" xfId="1075"/>
    <cellStyle name="常规 25 11" xfId="1076"/>
    <cellStyle name="常规 25 11 2" xfId="1077"/>
    <cellStyle name="常规 25 12" xfId="1078"/>
    <cellStyle name="常规 25 12 2" xfId="1079"/>
    <cellStyle name="常规 25 12 3" xfId="1080"/>
    <cellStyle name="常规 5 6 2" xfId="1081"/>
    <cellStyle name="常规 25 13" xfId="1082"/>
    <cellStyle name="常规 25 13 2" xfId="1083"/>
    <cellStyle name="常规 25 14 2" xfId="1084"/>
    <cellStyle name="千位分隔[0] 12" xfId="1085"/>
    <cellStyle name="常规 25 2" xfId="1086"/>
    <cellStyle name="常规 27 14 3" xfId="1087"/>
    <cellStyle name="常规 25 2 2" xfId="1088"/>
    <cellStyle name="常规 25 2 3" xfId="1089"/>
    <cellStyle name="千位分隔[0] 13" xfId="1090"/>
    <cellStyle name="常规 25 3" xfId="1091"/>
    <cellStyle name="常规 25 3 2" xfId="1092"/>
    <cellStyle name="常规 25 3 3" xfId="1093"/>
    <cellStyle name="千位分隔[0] 24" xfId="1094"/>
    <cellStyle name="千位分隔[0] 19" xfId="1095"/>
    <cellStyle name="常规 25 9" xfId="1096"/>
    <cellStyle name="常规 25 9 2" xfId="1097"/>
    <cellStyle name="常规 25 9 3" xfId="1098"/>
    <cellStyle name="常规 31" xfId="1099"/>
    <cellStyle name="常规 26" xfId="1100"/>
    <cellStyle name="常规 26 10" xfId="1101"/>
    <cellStyle name="常规 26 10 2" xfId="1102"/>
    <cellStyle name="常规 26 10 3" xfId="1103"/>
    <cellStyle name="常规 26 11" xfId="1104"/>
    <cellStyle name="常规 26 11 2" xfId="1105"/>
    <cellStyle name="常规 26 11 3" xfId="1106"/>
    <cellStyle name="常规 26 12" xfId="1107"/>
    <cellStyle name="常规 26 12 2" xfId="1108"/>
    <cellStyle name="常规 26 12 3" xfId="1109"/>
    <cellStyle name="常规 26 13 2" xfId="1110"/>
    <cellStyle name="常规 26 13 3" xfId="1111"/>
    <cellStyle name="常规 26 14 2" xfId="1112"/>
    <cellStyle name="常规 26 14 3" xfId="1113"/>
    <cellStyle name="常规 26 2 2" xfId="1114"/>
    <cellStyle name="常规 26 2 3" xfId="1115"/>
    <cellStyle name="常规 26 3 2" xfId="1116"/>
    <cellStyle name="常规 26 3 3" xfId="1117"/>
    <cellStyle name="常规 26 4 2" xfId="1118"/>
    <cellStyle name="常规 26 4 3" xfId="1119"/>
    <cellStyle name="常规 26 5 2" xfId="1120"/>
    <cellStyle name="常规 26 5 3" xfId="1121"/>
    <cellStyle name="常规 26 6" xfId="1122"/>
    <cellStyle name="常规 26 7" xfId="1123"/>
    <cellStyle name="常规 63" xfId="1124"/>
    <cellStyle name="常规 58" xfId="1125"/>
    <cellStyle name="常规 26 7 2" xfId="1126"/>
    <cellStyle name="常规_12 53" xfId="1127"/>
    <cellStyle name="常规 64" xfId="1128"/>
    <cellStyle name="常规 59" xfId="1129"/>
    <cellStyle name="常规 26 7 3" xfId="1130"/>
    <cellStyle name="常规 26 8" xfId="1131"/>
    <cellStyle name="常规 26 8 2" xfId="1132"/>
    <cellStyle name="常规 26 8 3" xfId="1133"/>
    <cellStyle name="常规 26 9" xfId="1134"/>
    <cellStyle name="常规 26 9 2" xfId="1135"/>
    <cellStyle name="常规 26 9 3" xfId="1136"/>
    <cellStyle name="常规 32" xfId="1137"/>
    <cellStyle name="常规 27" xfId="1138"/>
    <cellStyle name="常规 27 10 2" xfId="1139"/>
    <cellStyle name="常规 27 11 2" xfId="1140"/>
    <cellStyle name="常规 27 12 2" xfId="1141"/>
    <cellStyle name="常规 27 13 2" xfId="1142"/>
    <cellStyle name="千位分隔[0] 11" xfId="1143"/>
    <cellStyle name="常规 27 14 2" xfId="1144"/>
    <cellStyle name="常规 27 2" xfId="1145"/>
    <cellStyle name="常规 27 2 2" xfId="1146"/>
    <cellStyle name="常规 27 3" xfId="1147"/>
    <cellStyle name="常规 27 3 2" xfId="1148"/>
    <cellStyle name="常规 27 4" xfId="1149"/>
    <cellStyle name="常规 27 4 2" xfId="1150"/>
    <cellStyle name="常规 27 5" xfId="1151"/>
    <cellStyle name="常规 27 5 2" xfId="1152"/>
    <cellStyle name="常规 27 6" xfId="1153"/>
    <cellStyle name="千位分隔[0] 43" xfId="1154"/>
    <cellStyle name="千位分隔[0] 38" xfId="1155"/>
    <cellStyle name="常规 27 6 2" xfId="1156"/>
    <cellStyle name="常规 27 7" xfId="1157"/>
    <cellStyle name="常规 27 7 2" xfId="1158"/>
    <cellStyle name="常规 27 8" xfId="1159"/>
    <cellStyle name="常规 27 8 2" xfId="1160"/>
    <cellStyle name="常规 27 9" xfId="1161"/>
    <cellStyle name="常规 27 9 2" xfId="1162"/>
    <cellStyle name="常规 33" xfId="1163"/>
    <cellStyle name="常规 28" xfId="1164"/>
    <cellStyle name="常规 34" xfId="1165"/>
    <cellStyle name="常规 29" xfId="1166"/>
    <cellStyle name="常规 3 14 3" xfId="1167"/>
    <cellStyle name="常规 3" xfId="1168"/>
    <cellStyle name="常规 3 10" xfId="1169"/>
    <cellStyle name="常规 3 10 2" xfId="1170"/>
    <cellStyle name="常规 3 10 3" xfId="1171"/>
    <cellStyle name="常规 3 11" xfId="1172"/>
    <cellStyle name="常规 3 11 2" xfId="1173"/>
    <cellStyle name="常规 3 11 3" xfId="1174"/>
    <cellStyle name="常规 3 12" xfId="1175"/>
    <cellStyle name="常规 3 12 2" xfId="1176"/>
    <cellStyle name="常规 3 12 3" xfId="1177"/>
    <cellStyle name="常规 3 13" xfId="1178"/>
    <cellStyle name="常规 3 13 3" xfId="1179"/>
    <cellStyle name="常规 3 16" xfId="1180"/>
    <cellStyle name="常规 3 2" xfId="1181"/>
    <cellStyle name="常规 3 2 2" xfId="1182"/>
    <cellStyle name="常规 3 2 3" xfId="1183"/>
    <cellStyle name="常规 3 3" xfId="1184"/>
    <cellStyle name="常规 3 3 2" xfId="1185"/>
    <cellStyle name="常规 3 3 3" xfId="1186"/>
    <cellStyle name="常规 3 4" xfId="1187"/>
    <cellStyle name="常规 3 4 2" xfId="1188"/>
    <cellStyle name="常规 3 5" xfId="1189"/>
    <cellStyle name="常规 3 5 2" xfId="1190"/>
    <cellStyle name="常规 3 5 3" xfId="1191"/>
    <cellStyle name="常规 7 8 2" xfId="1192"/>
    <cellStyle name="常规 3 6" xfId="1193"/>
    <cellStyle name="常规 3 6 2" xfId="1194"/>
    <cellStyle name="常规_(阿克陶县)农牧民收入输入微机管理07年统计表" xfId="1195"/>
    <cellStyle name="常规 3 6 3" xfId="1196"/>
    <cellStyle name="常规 7 8 3" xfId="1197"/>
    <cellStyle name="常规 3 7" xfId="1198"/>
    <cellStyle name="常规 3 7 2" xfId="1199"/>
    <cellStyle name="常规 3 7 3" xfId="1200"/>
    <cellStyle name="常规 3 8" xfId="1201"/>
    <cellStyle name="常规 3 9" xfId="1202"/>
    <cellStyle name="常规 3 9 2" xfId="1203"/>
    <cellStyle name="常规 3 9 3" xfId="1204"/>
    <cellStyle name="常规_12 24" xfId="1205"/>
    <cellStyle name="常规 40" xfId="1206"/>
    <cellStyle name="常规 35" xfId="1207"/>
    <cellStyle name="常规 41" xfId="1208"/>
    <cellStyle name="常规 36" xfId="1209"/>
    <cellStyle name="常规 42" xfId="1210"/>
    <cellStyle name="常规 37" xfId="1211"/>
    <cellStyle name="常规 43" xfId="1212"/>
    <cellStyle name="常规 38" xfId="1213"/>
    <cellStyle name="常规 4" xfId="1214"/>
    <cellStyle name="常规 4 10" xfId="1215"/>
    <cellStyle name="千位分隔[0] 32" xfId="1216"/>
    <cellStyle name="千位分隔[0] 27" xfId="1217"/>
    <cellStyle name="常规 4 10 2" xfId="1218"/>
    <cellStyle name="千位分隔[0] 33" xfId="1219"/>
    <cellStyle name="千位分隔[0] 28" xfId="1220"/>
    <cellStyle name="常规 4 10 3" xfId="1221"/>
    <cellStyle name="常规 4 11 2" xfId="1222"/>
    <cellStyle name="常规 4 11 3" xfId="1223"/>
    <cellStyle name="常规 6 12" xfId="1224"/>
    <cellStyle name="常规 4 12 2" xfId="1225"/>
    <cellStyle name="常规 4 13 2" xfId="1226"/>
    <cellStyle name="常规 4 13 3" xfId="1227"/>
    <cellStyle name="常规 4 14 2" xfId="1228"/>
    <cellStyle name="常规 4 14 3" xfId="1229"/>
    <cellStyle name="常规 4 2" xfId="1230"/>
    <cellStyle name="常规 4 4" xfId="1231"/>
    <cellStyle name="常规 4 2 2" xfId="1232"/>
    <cellStyle name="常规 4 3" xfId="1233"/>
    <cellStyle name="常规 6 4" xfId="1234"/>
    <cellStyle name="常规 4 4 2" xfId="1235"/>
    <cellStyle name="常规 7 4" xfId="1236"/>
    <cellStyle name="常规 4 5 2" xfId="1237"/>
    <cellStyle name="常规 7 5" xfId="1238"/>
    <cellStyle name="常规 7 12 2" xfId="1239"/>
    <cellStyle name="常规 4 5 3" xfId="1240"/>
    <cellStyle name="常规 8 4" xfId="1241"/>
    <cellStyle name="常规 4 6 2" xfId="1242"/>
    <cellStyle name="常规 8 5" xfId="1243"/>
    <cellStyle name="常规 7 13 2" xfId="1244"/>
    <cellStyle name="常规 4 6 3" xfId="1245"/>
    <cellStyle name="常规 9 4" xfId="1246"/>
    <cellStyle name="常规 4 7 2" xfId="1247"/>
    <cellStyle name="常规 9 5" xfId="1248"/>
    <cellStyle name="常规 7 14 2" xfId="1249"/>
    <cellStyle name="常规 4 7 3" xfId="1250"/>
    <cellStyle name="常规 4 8 2" xfId="1251"/>
    <cellStyle name="常规 4 8 3" xfId="1252"/>
    <cellStyle name="常规 4 9 2" xfId="1253"/>
    <cellStyle name="常规 4 9 3" xfId="1254"/>
    <cellStyle name="常规 43 2" xfId="1255"/>
    <cellStyle name="常规 43 3" xfId="1256"/>
    <cellStyle name="常规 44 2" xfId="1257"/>
    <cellStyle name="常规 44 3" xfId="1258"/>
    <cellStyle name="常规_12 29" xfId="1259"/>
    <cellStyle name="常规 50" xfId="1260"/>
    <cellStyle name="常规 45" xfId="1261"/>
    <cellStyle name="常规 50 2" xfId="1262"/>
    <cellStyle name="常规 45 2" xfId="1263"/>
    <cellStyle name="常规 50 3" xfId="1264"/>
    <cellStyle name="常规 45 3" xfId="1265"/>
    <cellStyle name="常规 51" xfId="1266"/>
    <cellStyle name="常规 46" xfId="1267"/>
    <cellStyle name="常规 51 2" xfId="1268"/>
    <cellStyle name="常规 46 2" xfId="1269"/>
    <cellStyle name="常规 51 3" xfId="1270"/>
    <cellStyle name="常规 46 3" xfId="1271"/>
    <cellStyle name="常规 52" xfId="1272"/>
    <cellStyle name="常规 47" xfId="1273"/>
    <cellStyle name="常规 52 2" xfId="1274"/>
    <cellStyle name="常规 47 2" xfId="1275"/>
    <cellStyle name="常规 52 3" xfId="1276"/>
    <cellStyle name="常规 47 3" xfId="1277"/>
    <cellStyle name="常规 53" xfId="1278"/>
    <cellStyle name="常规 48" xfId="1279"/>
    <cellStyle name="常规 53 2" xfId="1280"/>
    <cellStyle name="常规 48 2" xfId="1281"/>
    <cellStyle name="常规 53 3" xfId="1282"/>
    <cellStyle name="常规 48 3" xfId="1283"/>
    <cellStyle name="常规_12 43" xfId="1284"/>
    <cellStyle name="常规 54" xfId="1285"/>
    <cellStyle name="常规 49" xfId="1286"/>
    <cellStyle name="常规 5" xfId="1287"/>
    <cellStyle name="常规 5 10" xfId="1288"/>
    <cellStyle name="常规 8" xfId="1289"/>
    <cellStyle name="常规 5 10 2" xfId="1290"/>
    <cellStyle name="常规 9" xfId="1291"/>
    <cellStyle name="常规 5 10 3" xfId="1292"/>
    <cellStyle name="常规 5 11" xfId="1293"/>
    <cellStyle name="常规 5 11 2" xfId="1294"/>
    <cellStyle name="常规 5 11 3" xfId="1295"/>
    <cellStyle name="常规 5 12 2" xfId="1296"/>
    <cellStyle name="常规 5 12 3" xfId="1297"/>
    <cellStyle name="常规 5 13 2" xfId="1298"/>
    <cellStyle name="常规 5 13 3" xfId="1299"/>
    <cellStyle name="常规 5 14" xfId="1300"/>
    <cellStyle name="常规 5 15" xfId="1301"/>
    <cellStyle name="常规 5 16" xfId="1302"/>
    <cellStyle name="常规 5 6 3" xfId="1303"/>
    <cellStyle name="常规 54 2" xfId="1304"/>
    <cellStyle name="常规 54 3" xfId="1305"/>
    <cellStyle name="常规 60" xfId="1306"/>
    <cellStyle name="常规 55" xfId="1307"/>
    <cellStyle name="常规 61" xfId="1308"/>
    <cellStyle name="常规 56" xfId="1309"/>
    <cellStyle name="常规 61 2" xfId="1310"/>
    <cellStyle name="常规 56 2" xfId="1311"/>
    <cellStyle name="常规 61 3" xfId="1312"/>
    <cellStyle name="常规 56 3" xfId="1313"/>
    <cellStyle name="常规 62" xfId="1314"/>
    <cellStyle name="常规 57" xfId="1315"/>
    <cellStyle name="常规 62 2" xfId="1316"/>
    <cellStyle name="常规 57 2" xfId="1317"/>
    <cellStyle name="常规 62 3" xfId="1318"/>
    <cellStyle name="常规 57 3" xfId="1319"/>
    <cellStyle name="常规 63 2" xfId="1320"/>
    <cellStyle name="常规 58 2" xfId="1321"/>
    <cellStyle name="常规 63 3" xfId="1322"/>
    <cellStyle name="常规 58 3" xfId="1323"/>
    <cellStyle name="常规 64 2" xfId="1324"/>
    <cellStyle name="常规 59 2" xfId="1325"/>
    <cellStyle name="常规 64 3" xfId="1326"/>
    <cellStyle name="常规 59 3" xfId="1327"/>
    <cellStyle name="常规 6 10" xfId="1328"/>
    <cellStyle name="常规 6 10 2" xfId="1329"/>
    <cellStyle name="常规 6 10 3" xfId="1330"/>
    <cellStyle name="常规 6 11" xfId="1331"/>
    <cellStyle name="常规 6 11 2" xfId="1332"/>
    <cellStyle name="常规 6 11 3" xfId="1333"/>
    <cellStyle name="常规 6 12 2" xfId="1334"/>
    <cellStyle name="常规 6 12 3" xfId="1335"/>
    <cellStyle name="常规 6 13 2" xfId="1336"/>
    <cellStyle name="常规 6 13 3" xfId="1337"/>
    <cellStyle name="常规 6 14" xfId="1338"/>
    <cellStyle name="常规 6 14 2" xfId="1339"/>
    <cellStyle name="常规 6 14 3" xfId="1340"/>
    <cellStyle name="常规 6 15" xfId="1341"/>
    <cellStyle name="常规 6 16" xfId="1342"/>
    <cellStyle name="常规 6 2" xfId="1343"/>
    <cellStyle name="常规 6 3" xfId="1344"/>
    <cellStyle name="常规 6 3 2" xfId="1345"/>
    <cellStyle name="常规 6 3 3" xfId="1346"/>
    <cellStyle name="常规 6 4 2" xfId="1347"/>
    <cellStyle name="常规 6 4 3" xfId="1348"/>
    <cellStyle name="常规 6 5 2" xfId="1349"/>
    <cellStyle name="常规 6 5 3" xfId="1350"/>
    <cellStyle name="常规 7 11 3" xfId="1351"/>
    <cellStyle name="常规 6 6" xfId="1352"/>
    <cellStyle name="常规 6 6 2" xfId="1353"/>
    <cellStyle name="常规 6 6 3" xfId="1354"/>
    <cellStyle name="常规 6 7" xfId="1355"/>
    <cellStyle name="常规 6 7 2" xfId="1356"/>
    <cellStyle name="常规 6 7 3" xfId="1357"/>
    <cellStyle name="常规 6 8" xfId="1358"/>
    <cellStyle name="常规 6 8 2" xfId="1359"/>
    <cellStyle name="常规 6 8 3" xfId="1360"/>
    <cellStyle name="常规 6 9" xfId="1361"/>
    <cellStyle name="常规 6 9 2" xfId="1362"/>
    <cellStyle name="常规 6 9 3" xfId="1363"/>
    <cellStyle name="常规 70" xfId="1364"/>
    <cellStyle name="常规 65" xfId="1365"/>
    <cellStyle name="常规 70 2" xfId="1366"/>
    <cellStyle name="常规 65 2" xfId="1367"/>
    <cellStyle name="常规 70 3" xfId="1368"/>
    <cellStyle name="常规 65 3" xfId="1369"/>
    <cellStyle name="常规 71 2" xfId="1370"/>
    <cellStyle name="常规 66 2" xfId="1371"/>
    <cellStyle name="常规 71 3" xfId="1372"/>
    <cellStyle name="常规 66 3" xfId="1373"/>
    <cellStyle name="常规 73" xfId="1374"/>
    <cellStyle name="常规 68" xfId="1375"/>
    <cellStyle name="常规 73 2" xfId="1376"/>
    <cellStyle name="常规 68 2" xfId="1377"/>
    <cellStyle name="常规 73 3" xfId="1378"/>
    <cellStyle name="常规 68 3" xfId="1379"/>
    <cellStyle name="常规 74" xfId="1380"/>
    <cellStyle name="常规 69" xfId="1381"/>
    <cellStyle name="常规 74 2" xfId="1382"/>
    <cellStyle name="常规 69 2" xfId="1383"/>
    <cellStyle name="常规 74 3" xfId="1384"/>
    <cellStyle name="常规 69 3" xfId="1385"/>
    <cellStyle name="常规 7 10" xfId="1386"/>
    <cellStyle name="常规 7 11" xfId="1387"/>
    <cellStyle name="常规 7 12" xfId="1388"/>
    <cellStyle name="常规 7 6" xfId="1389"/>
    <cellStyle name="常规 7 12 3" xfId="1390"/>
    <cellStyle name="常规 7 13" xfId="1391"/>
    <cellStyle name="常规 8 6" xfId="1392"/>
    <cellStyle name="常规 7 13 3" xfId="1393"/>
    <cellStyle name="常规 7 14" xfId="1394"/>
    <cellStyle name="常规 9 6" xfId="1395"/>
    <cellStyle name="常规 7 14 3" xfId="1396"/>
    <cellStyle name="常规 7 15" xfId="1397"/>
    <cellStyle name="常规 7 2" xfId="1398"/>
    <cellStyle name="常规 7 2 2" xfId="1399"/>
    <cellStyle name="常规 7 2 3" xfId="1400"/>
    <cellStyle name="常规 7 3 2" xfId="1401"/>
    <cellStyle name="常规 7 3 3" xfId="1402"/>
    <cellStyle name="常规 7 4 2" xfId="1403"/>
    <cellStyle name="常规 7 4 3" xfId="1404"/>
    <cellStyle name="常规 7 5 2" xfId="1405"/>
    <cellStyle name="常规 7 5 3" xfId="1406"/>
    <cellStyle name="常规 7 6 2" xfId="1407"/>
    <cellStyle name="常规 7 6 3" xfId="1408"/>
    <cellStyle name="常规 7 7" xfId="1409"/>
    <cellStyle name="常规 7 8" xfId="1410"/>
    <cellStyle name="常规 7 9" xfId="1411"/>
    <cellStyle name="常规 72 2" xfId="1412"/>
    <cellStyle name="常规 72 3" xfId="1413"/>
    <cellStyle name="常规 80" xfId="1414"/>
    <cellStyle name="常规 75" xfId="1415"/>
    <cellStyle name="常规 80 2" xfId="1416"/>
    <cellStyle name="常规 75 2" xfId="1417"/>
    <cellStyle name="常规 80 3" xfId="1418"/>
    <cellStyle name="常规 75 3" xfId="1419"/>
    <cellStyle name="常规 81" xfId="1420"/>
    <cellStyle name="常规 76" xfId="1421"/>
    <cellStyle name="常规 81 2" xfId="1422"/>
    <cellStyle name="常规 76 2" xfId="1423"/>
    <cellStyle name="常规 81 3" xfId="1424"/>
    <cellStyle name="常规 76 3" xfId="1425"/>
    <cellStyle name="常规 82" xfId="1426"/>
    <cellStyle name="常规 77" xfId="1427"/>
    <cellStyle name="常规 82 2" xfId="1428"/>
    <cellStyle name="常规 77 2" xfId="1429"/>
    <cellStyle name="常规 82 3" xfId="1430"/>
    <cellStyle name="常规 77 3" xfId="1431"/>
    <cellStyle name="常规_12 67" xfId="1432"/>
    <cellStyle name="常规 83" xfId="1433"/>
    <cellStyle name="常规 78" xfId="1434"/>
    <cellStyle name="常规 83 2" xfId="1435"/>
    <cellStyle name="常规 78 2" xfId="1436"/>
    <cellStyle name="常规 83 3" xfId="1437"/>
    <cellStyle name="常规 78 3" xfId="1438"/>
    <cellStyle name="常规 84" xfId="1439"/>
    <cellStyle name="常规 79" xfId="1440"/>
    <cellStyle name="常规 84 2" xfId="1441"/>
    <cellStyle name="常规 79 2" xfId="1442"/>
    <cellStyle name="常规 84 3" xfId="1443"/>
    <cellStyle name="常规 79 3" xfId="1444"/>
    <cellStyle name="常规 8 10" xfId="1445"/>
    <cellStyle name="常规 9 3 3" xfId="1446"/>
    <cellStyle name="常规 8 10 2" xfId="1447"/>
    <cellStyle name="常规 8 10 3" xfId="1448"/>
    <cellStyle name="常规 8 11" xfId="1449"/>
    <cellStyle name="常规 9 4 3" xfId="1450"/>
    <cellStyle name="常规 8 11 2" xfId="1451"/>
    <cellStyle name="常规 8 11 3" xfId="1452"/>
    <cellStyle name="常规 8 12" xfId="1453"/>
    <cellStyle name="常规 9 5 3" xfId="1454"/>
    <cellStyle name="常规 8 12 2" xfId="1455"/>
    <cellStyle name="常规 8 12 3" xfId="1456"/>
    <cellStyle name="常规 8 13" xfId="1457"/>
    <cellStyle name="常规 9 6 3" xfId="1458"/>
    <cellStyle name="常规 8 13 2" xfId="1459"/>
    <cellStyle name="常规 8 13 3" xfId="1460"/>
    <cellStyle name="常规 9 7 3" xfId="1461"/>
    <cellStyle name="常规 8 14 2" xfId="1462"/>
    <cellStyle name="常规 8 14 3" xfId="1463"/>
    <cellStyle name="常规 8 2" xfId="1464"/>
    <cellStyle name="常规 8 2 2" xfId="1465"/>
    <cellStyle name="常规 8 2 3" xfId="1466"/>
    <cellStyle name="常规 8 3" xfId="1467"/>
    <cellStyle name="常规 8 3 2" xfId="1468"/>
    <cellStyle name="常规 8 3 3" xfId="1469"/>
    <cellStyle name="常规 8 4 2" xfId="1470"/>
    <cellStyle name="常规 8 4 3" xfId="1471"/>
    <cellStyle name="常规 8 5 2" xfId="1472"/>
    <cellStyle name="常规 8 5 3" xfId="1473"/>
    <cellStyle name="常规 8 6 2" xfId="1474"/>
    <cellStyle name="常规 8 6 3" xfId="1475"/>
    <cellStyle name="常规 8 7" xfId="1476"/>
    <cellStyle name="常规 8 7 2" xfId="1477"/>
    <cellStyle name="常规 8 7 3" xfId="1478"/>
    <cellStyle name="常规 8 8" xfId="1479"/>
    <cellStyle name="常规 8 8 2" xfId="1480"/>
    <cellStyle name="常规 8 8 3" xfId="1481"/>
    <cellStyle name="常规 8 9" xfId="1482"/>
    <cellStyle name="常规 8 9 2" xfId="1483"/>
    <cellStyle name="常规 8 9 3" xfId="1484"/>
    <cellStyle name="常规 90 2" xfId="1485"/>
    <cellStyle name="常规 85 2" xfId="1486"/>
    <cellStyle name="常规 90 3" xfId="1487"/>
    <cellStyle name="常规 85 3" xfId="1488"/>
    <cellStyle name="常规_12 80" xfId="1489"/>
    <cellStyle name="常规 91" xfId="1490"/>
    <cellStyle name="常规 86" xfId="1491"/>
    <cellStyle name="常规 91 2" xfId="1492"/>
    <cellStyle name="常规 86 2" xfId="1493"/>
    <cellStyle name="常规 91 3" xfId="1494"/>
    <cellStyle name="常规 86 3" xfId="1495"/>
    <cellStyle name="常规 92" xfId="1496"/>
    <cellStyle name="常规 87" xfId="1497"/>
    <cellStyle name="常规 92 2" xfId="1498"/>
    <cellStyle name="常规 87 2" xfId="1499"/>
    <cellStyle name="常规 92 3" xfId="1500"/>
    <cellStyle name="常规 87 3" xfId="1501"/>
    <cellStyle name="常规 93" xfId="1502"/>
    <cellStyle name="常规 88" xfId="1503"/>
    <cellStyle name="常规 93 2" xfId="1504"/>
    <cellStyle name="常规 88 2" xfId="1505"/>
    <cellStyle name="常规 93 3" xfId="1506"/>
    <cellStyle name="常规 88 3" xfId="1507"/>
    <cellStyle name="常规 94" xfId="1508"/>
    <cellStyle name="常规 89" xfId="1509"/>
    <cellStyle name="常规 89 2" xfId="1510"/>
    <cellStyle name="常规 89 3" xfId="1511"/>
    <cellStyle name="常规 9 10" xfId="1512"/>
    <cellStyle name="常规 9 10 2" xfId="1513"/>
    <cellStyle name="常规 9 11" xfId="1514"/>
    <cellStyle name="常规 9 11 2" xfId="1515"/>
    <cellStyle name="常规 9 11 3" xfId="1516"/>
    <cellStyle name="常规 9 12 2" xfId="1517"/>
    <cellStyle name="常规 9 12 3" xfId="1518"/>
    <cellStyle name="常规 9 13 2" xfId="1519"/>
    <cellStyle name="常规 9 13 3" xfId="1520"/>
    <cellStyle name="常规 9 14 2" xfId="1521"/>
    <cellStyle name="常规 9 14 3" xfId="1522"/>
    <cellStyle name="常规 9 16" xfId="1523"/>
    <cellStyle name="常规 9 2" xfId="1524"/>
    <cellStyle name="常规 9 2 2" xfId="1525"/>
    <cellStyle name="常规 9 2 3" xfId="1526"/>
    <cellStyle name="常规 9 3" xfId="1527"/>
    <cellStyle name="常规 9 3 2" xfId="1528"/>
    <cellStyle name="常规 9 4 2" xfId="1529"/>
    <cellStyle name="常规 9 5 2" xfId="1530"/>
    <cellStyle name="常规 9 6 2" xfId="1531"/>
    <cellStyle name="常规 9 7" xfId="1532"/>
    <cellStyle name="常规 9 7 2" xfId="1533"/>
    <cellStyle name="常规 9 8" xfId="1534"/>
    <cellStyle name="常规 9 8 2" xfId="1535"/>
    <cellStyle name="常规 9 8 3" xfId="1536"/>
    <cellStyle name="常规 9 9" xfId="1537"/>
    <cellStyle name="常规 95" xfId="1538"/>
    <cellStyle name="常规 95 2" xfId="1539"/>
    <cellStyle name="常规 95 3" xfId="1540"/>
    <cellStyle name="常规 96" xfId="1541"/>
    <cellStyle name="常规 97" xfId="1542"/>
    <cellStyle name="常规 98" xfId="1543"/>
    <cellStyle name="常规 99" xfId="1544"/>
    <cellStyle name="常规_(阿克陶县)农牧民收入输入微机管理07年统计表 14" xfId="1545"/>
    <cellStyle name="常规_12" xfId="1546"/>
    <cellStyle name="常规_1850汇总" xfId="1547"/>
    <cellStyle name="常规_1850汇总 28" xfId="1548"/>
    <cellStyle name="千位分隔[0] 10" xfId="1549"/>
    <cellStyle name="千位分隔[0] 2" xfId="1550"/>
    <cellStyle name="千位分隔[0] 30" xfId="1551"/>
    <cellStyle name="千位分隔[0] 25" xfId="1552"/>
    <cellStyle name="千位分隔[0] 31" xfId="1553"/>
    <cellStyle name="千位分隔[0] 26" xfId="1554"/>
    <cellStyle name="千位分隔[0] 34" xfId="1555"/>
    <cellStyle name="千位分隔[0] 29" xfId="1556"/>
    <cellStyle name="千位分隔[0] 3" xfId="1557"/>
    <cellStyle name="千位分隔[0] 40" xfId="1558"/>
    <cellStyle name="千位分隔[0] 35" xfId="1559"/>
    <cellStyle name="千位分隔[0] 41" xfId="1560"/>
    <cellStyle name="千位分隔[0] 36" xfId="1561"/>
    <cellStyle name="千位分隔[0] 42" xfId="1562"/>
    <cellStyle name="千位分隔[0] 37" xfId="1563"/>
    <cellStyle name="千位分隔[0] 4" xfId="1564"/>
    <cellStyle name="千位分隔[0] 5" xfId="1565"/>
    <cellStyle name="千位分隔[0] 6" xfId="1566"/>
    <cellStyle name="千位分隔[0] 7" xfId="1567"/>
    <cellStyle name="千位分隔[0] 8" xfId="1568"/>
    <cellStyle name="常规 10 10 2 2" xfId="1569"/>
    <cellStyle name="常规 107 2 2" xfId="1570"/>
    <cellStyle name="常规 120 2 2" xfId="1571"/>
    <cellStyle name="常规 45 2 2" xfId="15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workbookViewId="0" topLeftCell="A1">
      <selection activeCell="AA5" sqref="AA5:AC5"/>
    </sheetView>
  </sheetViews>
  <sheetFormatPr defaultColWidth="9.00390625" defaultRowHeight="14.25"/>
  <cols>
    <col min="1" max="1" width="2.875" style="4" customWidth="1"/>
    <col min="2" max="2" width="10.125" style="4" customWidth="1"/>
    <col min="3" max="3" width="4.375" style="4" customWidth="1"/>
    <col min="4" max="4" width="6.75390625" style="4" customWidth="1"/>
    <col min="5" max="5" width="7.00390625" style="4" customWidth="1"/>
    <col min="6" max="7" width="7.125" style="4" customWidth="1"/>
    <col min="8" max="9" width="7.875" style="4" customWidth="1"/>
    <col min="10" max="10" width="5.375" style="4" customWidth="1"/>
    <col min="11" max="11" width="7.25390625" style="4" customWidth="1"/>
    <col min="12" max="12" width="6.625" style="4" customWidth="1"/>
    <col min="13" max="13" width="6.00390625" style="4" customWidth="1"/>
    <col min="14" max="14" width="6.50390625" style="4" customWidth="1"/>
    <col min="15" max="15" width="4.50390625" style="4" customWidth="1"/>
    <col min="16" max="16" width="4.875" style="4" customWidth="1"/>
    <col min="17" max="17" width="5.00390625" style="4" customWidth="1"/>
    <col min="18" max="18" width="6.75390625" style="4" customWidth="1"/>
    <col min="19" max="19" width="7.25390625" style="4" customWidth="1"/>
    <col min="20" max="20" width="5.25390625" style="4" customWidth="1"/>
    <col min="21" max="21" width="7.125" style="4" customWidth="1"/>
    <col min="22" max="22" width="8.25390625" style="4" customWidth="1"/>
    <col min="23" max="23" width="6.00390625" style="4" customWidth="1"/>
    <col min="24" max="24" width="6.375" style="4" customWidth="1"/>
    <col min="25" max="25" width="7.25390625" style="4" customWidth="1"/>
    <col min="26" max="26" width="7.625" style="4" customWidth="1"/>
    <col min="27" max="27" width="4.875" style="4" customWidth="1"/>
    <col min="28" max="28" width="5.50390625" style="4" customWidth="1"/>
    <col min="29" max="29" width="6.375" style="4" customWidth="1"/>
    <col min="30" max="36" width="6.75390625" style="4" customWidth="1"/>
    <col min="37" max="16384" width="9.00390625" style="4" customWidth="1"/>
  </cols>
  <sheetData>
    <row r="1" spans="1:37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10"/>
      <c r="AE1" s="110"/>
      <c r="AF1" s="110"/>
      <c r="AG1" s="110"/>
      <c r="AH1" s="110"/>
      <c r="AI1" s="110"/>
      <c r="AJ1" s="119"/>
      <c r="AK1" s="110"/>
    </row>
    <row r="2" spans="1:34" ht="15.75" customHeight="1">
      <c r="A2" s="6"/>
      <c r="B2" s="7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56"/>
      <c r="U2" s="6" t="s">
        <v>1</v>
      </c>
      <c r="V2" s="6"/>
      <c r="W2" s="6"/>
      <c r="X2" s="6"/>
      <c r="Y2" s="6"/>
      <c r="Z2" s="6"/>
      <c r="AA2" s="6"/>
      <c r="AB2" s="6"/>
      <c r="AC2" s="6"/>
      <c r="AD2" s="70"/>
      <c r="AE2" s="70"/>
      <c r="AF2" s="70"/>
      <c r="AG2" s="70"/>
      <c r="AH2" s="70"/>
    </row>
    <row r="3" spans="1:36" ht="15.75" customHeight="1">
      <c r="A3" s="6" t="s">
        <v>2</v>
      </c>
      <c r="B3" s="9" t="s">
        <v>3</v>
      </c>
      <c r="C3" s="10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1"/>
      <c r="AE3" s="111"/>
      <c r="AF3" s="111"/>
      <c r="AG3" s="111"/>
      <c r="AH3" s="111"/>
      <c r="AI3" s="111"/>
      <c r="AJ3" s="120"/>
    </row>
    <row r="4" spans="1:36" ht="21" customHeight="1">
      <c r="A4" s="6"/>
      <c r="B4" s="9"/>
      <c r="C4" s="6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11"/>
      <c r="AE4" s="111"/>
      <c r="AF4" s="111"/>
      <c r="AG4" s="111"/>
      <c r="AH4" s="111"/>
      <c r="AI4" s="111"/>
      <c r="AJ4" s="120"/>
    </row>
    <row r="5" spans="1:30" ht="24" customHeight="1">
      <c r="A5" s="6"/>
      <c r="B5" s="9"/>
      <c r="C5" s="8" t="s">
        <v>6</v>
      </c>
      <c r="D5" s="8"/>
      <c r="E5" s="8"/>
      <c r="F5" s="6" t="s">
        <v>7</v>
      </c>
      <c r="G5" s="6"/>
      <c r="H5" s="6"/>
      <c r="I5" s="6"/>
      <c r="J5" s="8" t="s">
        <v>8</v>
      </c>
      <c r="K5" s="8"/>
      <c r="L5" s="8"/>
      <c r="M5" s="6" t="s">
        <v>7</v>
      </c>
      <c r="N5" s="6"/>
      <c r="O5" s="6"/>
      <c r="P5" s="6"/>
      <c r="Q5" s="8" t="s">
        <v>9</v>
      </c>
      <c r="R5" s="8"/>
      <c r="S5" s="8"/>
      <c r="T5" s="8" t="s">
        <v>10</v>
      </c>
      <c r="U5" s="8"/>
      <c r="V5" s="8"/>
      <c r="W5" s="8" t="s">
        <v>7</v>
      </c>
      <c r="X5" s="8"/>
      <c r="Y5" s="8"/>
      <c r="Z5" s="8"/>
      <c r="AA5" s="8" t="s">
        <v>11</v>
      </c>
      <c r="AB5" s="8"/>
      <c r="AC5" s="8"/>
      <c r="AD5" s="64"/>
    </row>
    <row r="6" spans="1:30" ht="36" customHeight="1">
      <c r="A6" s="6"/>
      <c r="B6" s="9"/>
      <c r="C6" s="6" t="s">
        <v>12</v>
      </c>
      <c r="D6" s="6" t="s">
        <v>13</v>
      </c>
      <c r="E6" s="6" t="s">
        <v>14</v>
      </c>
      <c r="F6" s="6" t="s">
        <v>15</v>
      </c>
      <c r="G6" s="6"/>
      <c r="H6" s="6" t="s">
        <v>16</v>
      </c>
      <c r="I6" s="6"/>
      <c r="J6" s="6" t="s">
        <v>12</v>
      </c>
      <c r="K6" s="6" t="s">
        <v>13</v>
      </c>
      <c r="L6" s="6" t="s">
        <v>14</v>
      </c>
      <c r="M6" s="6" t="s">
        <v>15</v>
      </c>
      <c r="N6" s="6"/>
      <c r="O6" s="6" t="s">
        <v>16</v>
      </c>
      <c r="P6" s="6"/>
      <c r="Q6" s="6" t="s">
        <v>12</v>
      </c>
      <c r="R6" s="6" t="s">
        <v>13</v>
      </c>
      <c r="S6" s="6" t="s">
        <v>14</v>
      </c>
      <c r="T6" s="6" t="s">
        <v>12</v>
      </c>
      <c r="U6" s="6" t="s">
        <v>13</v>
      </c>
      <c r="V6" s="6" t="s">
        <v>14</v>
      </c>
      <c r="W6" s="6" t="s">
        <v>15</v>
      </c>
      <c r="X6" s="6"/>
      <c r="Y6" s="6" t="s">
        <v>16</v>
      </c>
      <c r="Z6" s="6"/>
      <c r="AA6" s="6" t="s">
        <v>12</v>
      </c>
      <c r="AB6" s="6" t="s">
        <v>13</v>
      </c>
      <c r="AC6" s="6" t="s">
        <v>14</v>
      </c>
      <c r="AD6" s="64"/>
    </row>
    <row r="7" spans="1:30" ht="33.75" customHeight="1">
      <c r="A7" s="6"/>
      <c r="B7" s="9"/>
      <c r="C7" s="6"/>
      <c r="D7" s="6"/>
      <c r="E7" s="6"/>
      <c r="F7" s="6" t="s">
        <v>13</v>
      </c>
      <c r="G7" s="6" t="s">
        <v>14</v>
      </c>
      <c r="H7" s="6" t="s">
        <v>13</v>
      </c>
      <c r="I7" s="6" t="s">
        <v>14</v>
      </c>
      <c r="J7" s="6"/>
      <c r="K7" s="6"/>
      <c r="L7" s="6"/>
      <c r="M7" s="6" t="s">
        <v>13</v>
      </c>
      <c r="N7" s="6" t="s">
        <v>14</v>
      </c>
      <c r="O7" s="6" t="s">
        <v>13</v>
      </c>
      <c r="P7" s="6" t="s">
        <v>14</v>
      </c>
      <c r="Q7" s="6"/>
      <c r="R7" s="6"/>
      <c r="S7" s="6"/>
      <c r="T7" s="6"/>
      <c r="U7" s="6"/>
      <c r="V7" s="6"/>
      <c r="W7" s="6" t="s">
        <v>13</v>
      </c>
      <c r="X7" s="6" t="s">
        <v>14</v>
      </c>
      <c r="Y7" s="6" t="s">
        <v>13</v>
      </c>
      <c r="Z7" s="6" t="s">
        <v>14</v>
      </c>
      <c r="AA7" s="6"/>
      <c r="AB7" s="6"/>
      <c r="AC7" s="6"/>
      <c r="AD7" s="64"/>
    </row>
    <row r="8" spans="1:30" s="1" customFormat="1" ht="23.25" customHeight="1">
      <c r="A8" s="6"/>
      <c r="B8" s="6" t="s">
        <v>17</v>
      </c>
      <c r="C8" s="15">
        <v>27</v>
      </c>
      <c r="D8" s="15">
        <v>28</v>
      </c>
      <c r="E8" s="15">
        <v>29</v>
      </c>
      <c r="F8" s="15">
        <v>30</v>
      </c>
      <c r="G8" s="15">
        <v>31</v>
      </c>
      <c r="H8" s="15">
        <v>32</v>
      </c>
      <c r="I8" s="15">
        <v>33</v>
      </c>
      <c r="J8" s="15">
        <v>39</v>
      </c>
      <c r="K8" s="15">
        <v>40</v>
      </c>
      <c r="L8" s="15">
        <v>41</v>
      </c>
      <c r="M8" s="15">
        <v>42</v>
      </c>
      <c r="N8" s="15">
        <v>43</v>
      </c>
      <c r="O8" s="15">
        <v>44</v>
      </c>
      <c r="P8" s="15">
        <v>45</v>
      </c>
      <c r="Q8" s="15">
        <v>46</v>
      </c>
      <c r="R8" s="15">
        <v>47</v>
      </c>
      <c r="S8" s="15">
        <v>48</v>
      </c>
      <c r="T8" s="15">
        <v>49</v>
      </c>
      <c r="U8" s="15">
        <v>50</v>
      </c>
      <c r="V8" s="15">
        <v>51</v>
      </c>
      <c r="W8" s="15">
        <v>52</v>
      </c>
      <c r="X8" s="15"/>
      <c r="Y8" s="15">
        <v>54</v>
      </c>
      <c r="Z8" s="15">
        <v>55</v>
      </c>
      <c r="AA8" s="6">
        <v>56</v>
      </c>
      <c r="AB8" s="6">
        <v>57</v>
      </c>
      <c r="AC8" s="6">
        <v>58</v>
      </c>
      <c r="AD8" s="64"/>
    </row>
    <row r="9" spans="1:30" ht="22.5" customHeight="1">
      <c r="A9" s="6"/>
      <c r="B9" s="6" t="s">
        <v>18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86"/>
      <c r="N9" s="86"/>
      <c r="O9" s="87"/>
      <c r="P9" s="86"/>
      <c r="Q9" s="90"/>
      <c r="R9" s="90"/>
      <c r="S9" s="90"/>
      <c r="T9" s="90"/>
      <c r="U9" s="90"/>
      <c r="V9" s="90"/>
      <c r="W9" s="90"/>
      <c r="X9" s="90"/>
      <c r="Y9" s="90"/>
      <c r="Z9" s="87"/>
      <c r="AA9" s="90"/>
      <c r="AB9" s="90"/>
      <c r="AC9" s="90"/>
      <c r="AD9" s="64"/>
    </row>
    <row r="10" spans="1:33" s="2" customFormat="1" ht="22.5" customHeight="1">
      <c r="A10" s="19">
        <v>1</v>
      </c>
      <c r="B10" s="41" t="s">
        <v>19</v>
      </c>
      <c r="C10" s="74">
        <v>1085</v>
      </c>
      <c r="D10" s="74">
        <f>C10*550</f>
        <v>596750</v>
      </c>
      <c r="E10" s="74">
        <f>D10*2.8</f>
        <v>1670900</v>
      </c>
      <c r="F10" s="74">
        <v>179025</v>
      </c>
      <c r="G10" s="74">
        <f>F10*2.8</f>
        <v>501269.99999999994</v>
      </c>
      <c r="H10" s="74">
        <f aca="true" t="shared" si="0" ref="H10:H17">G10*2.8</f>
        <v>1403555.9999999998</v>
      </c>
      <c r="I10" s="74">
        <f>H10*2.8</f>
        <v>3929956.799999999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>
        <v>3933</v>
      </c>
      <c r="U10" s="74">
        <f>T10*3000</f>
        <v>11799000</v>
      </c>
      <c r="V10" s="74">
        <f>U10*0.5</f>
        <v>5899500</v>
      </c>
      <c r="W10" s="74"/>
      <c r="X10" s="74"/>
      <c r="Y10" s="74">
        <v>11799000</v>
      </c>
      <c r="Z10" s="74">
        <v>5899500</v>
      </c>
      <c r="AA10" s="74">
        <v>187</v>
      </c>
      <c r="AB10" s="74">
        <v>28050</v>
      </c>
      <c r="AC10" s="74">
        <v>154275</v>
      </c>
      <c r="AD10" s="112"/>
      <c r="AE10" s="31"/>
      <c r="AF10" s="31"/>
      <c r="AG10" s="31"/>
    </row>
    <row r="11" spans="1:30" s="2" customFormat="1" ht="22.5" customHeight="1">
      <c r="A11" s="19">
        <v>2</v>
      </c>
      <c r="B11" s="41" t="s">
        <v>20</v>
      </c>
      <c r="C11" s="43">
        <v>1305.8</v>
      </c>
      <c r="D11" s="74">
        <f aca="true" t="shared" si="1" ref="D11:D18">C11*550</f>
        <v>718190</v>
      </c>
      <c r="E11" s="74">
        <f aca="true" t="shared" si="2" ref="E11:E18">D11*2.8</f>
        <v>2010931.9999999998</v>
      </c>
      <c r="F11" s="74">
        <v>163225</v>
      </c>
      <c r="G11" s="74">
        <f aca="true" t="shared" si="3" ref="G11:G18">F11*2.8</f>
        <v>457030</v>
      </c>
      <c r="H11" s="74">
        <f t="shared" si="0"/>
        <v>1279684</v>
      </c>
      <c r="I11" s="74">
        <f aca="true" t="shared" si="4" ref="I11:I18">H11*2.8</f>
        <v>3583115.1999999997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>
        <v>2240.2</v>
      </c>
      <c r="U11" s="74">
        <f aca="true" t="shared" si="5" ref="U11:U18">T11*3000</f>
        <v>6720599.999999999</v>
      </c>
      <c r="V11" s="74">
        <f aca="true" t="shared" si="6" ref="V11:V18">U11*0.5</f>
        <v>3360299.9999999995</v>
      </c>
      <c r="W11" s="43"/>
      <c r="X11" s="43"/>
      <c r="Y11" s="43">
        <v>6720599.999999999</v>
      </c>
      <c r="Z11" s="43">
        <v>3360299.9999999995</v>
      </c>
      <c r="AA11" s="43"/>
      <c r="AB11" s="43"/>
      <c r="AC11" s="43"/>
      <c r="AD11" s="67"/>
    </row>
    <row r="12" spans="1:42" s="2" customFormat="1" ht="22.5" customHeight="1">
      <c r="A12" s="19">
        <v>3</v>
      </c>
      <c r="B12" s="41" t="s">
        <v>21</v>
      </c>
      <c r="C12" s="75"/>
      <c r="D12" s="74"/>
      <c r="E12" s="74"/>
      <c r="F12" s="74"/>
      <c r="G12" s="74"/>
      <c r="H12" s="74"/>
      <c r="I12" s="74"/>
      <c r="J12" s="44"/>
      <c r="K12" s="44"/>
      <c r="L12" s="44"/>
      <c r="M12" s="44"/>
      <c r="N12" s="44"/>
      <c r="O12" s="44"/>
      <c r="P12" s="44"/>
      <c r="Q12" s="44">
        <v>42</v>
      </c>
      <c r="R12" s="47">
        <v>7140</v>
      </c>
      <c r="S12" s="47">
        <v>28560</v>
      </c>
      <c r="T12" s="75">
        <v>601.6</v>
      </c>
      <c r="U12" s="74">
        <f t="shared" si="5"/>
        <v>1804800</v>
      </c>
      <c r="V12" s="74">
        <f t="shared" si="6"/>
        <v>902400</v>
      </c>
      <c r="W12" s="74"/>
      <c r="X12" s="74"/>
      <c r="Y12" s="74">
        <v>1804800</v>
      </c>
      <c r="Z12" s="74">
        <v>902400</v>
      </c>
      <c r="AA12" s="47"/>
      <c r="AB12" s="47"/>
      <c r="AC12" s="47"/>
      <c r="AD12" s="113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30" s="2" customFormat="1" ht="22.5" customHeight="1">
      <c r="A13" s="19">
        <v>4</v>
      </c>
      <c r="B13" s="41" t="s">
        <v>22</v>
      </c>
      <c r="C13" s="76"/>
      <c r="D13" s="74">
        <f t="shared" si="1"/>
        <v>0</v>
      </c>
      <c r="E13" s="74">
        <f t="shared" si="2"/>
        <v>0</v>
      </c>
      <c r="F13" s="74"/>
      <c r="G13" s="74">
        <f t="shared" si="3"/>
        <v>0</v>
      </c>
      <c r="H13" s="74">
        <f t="shared" si="0"/>
        <v>0</v>
      </c>
      <c r="I13" s="74">
        <f t="shared" si="4"/>
        <v>0</v>
      </c>
      <c r="J13" s="76"/>
      <c r="K13" s="76"/>
      <c r="L13" s="88"/>
      <c r="M13" s="74"/>
      <c r="N13" s="88"/>
      <c r="O13" s="76"/>
      <c r="P13" s="76"/>
      <c r="Q13" s="44"/>
      <c r="R13" s="47"/>
      <c r="S13" s="47"/>
      <c r="T13" s="91">
        <v>1265</v>
      </c>
      <c r="U13" s="74">
        <f t="shared" si="5"/>
        <v>3795000</v>
      </c>
      <c r="V13" s="74">
        <f t="shared" si="6"/>
        <v>1897500</v>
      </c>
      <c r="W13" s="91"/>
      <c r="X13" s="91"/>
      <c r="Y13" s="91">
        <v>3795000</v>
      </c>
      <c r="Z13" s="91">
        <v>1897500</v>
      </c>
      <c r="AA13" s="47"/>
      <c r="AB13" s="47"/>
      <c r="AC13" s="47"/>
      <c r="AD13" s="67"/>
    </row>
    <row r="14" spans="1:30" s="72" customFormat="1" ht="22.5" customHeight="1">
      <c r="A14" s="19">
        <v>5</v>
      </c>
      <c r="B14" s="77" t="s">
        <v>23</v>
      </c>
      <c r="C14" s="44"/>
      <c r="D14" s="74">
        <f t="shared" si="1"/>
        <v>0</v>
      </c>
      <c r="E14" s="74">
        <f t="shared" si="2"/>
        <v>0</v>
      </c>
      <c r="F14" s="74"/>
      <c r="G14" s="74">
        <f t="shared" si="3"/>
        <v>0</v>
      </c>
      <c r="H14" s="74">
        <f t="shared" si="0"/>
        <v>0</v>
      </c>
      <c r="I14" s="74">
        <f t="shared" si="4"/>
        <v>0</v>
      </c>
      <c r="J14" s="44"/>
      <c r="K14" s="44"/>
      <c r="L14" s="44"/>
      <c r="M14" s="44"/>
      <c r="N14" s="44"/>
      <c r="O14" s="44"/>
      <c r="P14" s="44"/>
      <c r="Q14" s="44">
        <v>400</v>
      </c>
      <c r="R14" s="47">
        <v>68000</v>
      </c>
      <c r="S14" s="47">
        <v>272000</v>
      </c>
      <c r="T14" s="44"/>
      <c r="U14" s="74">
        <f t="shared" si="5"/>
        <v>0</v>
      </c>
      <c r="V14" s="74">
        <f t="shared" si="6"/>
        <v>0</v>
      </c>
      <c r="W14" s="44"/>
      <c r="X14" s="44"/>
      <c r="Y14" s="44">
        <v>0</v>
      </c>
      <c r="Z14" s="44">
        <v>0</v>
      </c>
      <c r="AA14" s="44">
        <v>35</v>
      </c>
      <c r="AB14" s="47">
        <v>2800</v>
      </c>
      <c r="AC14" s="47">
        <v>15400</v>
      </c>
      <c r="AD14" s="114"/>
    </row>
    <row r="15" spans="1:30" s="73" customFormat="1" ht="22.5" customHeight="1">
      <c r="A15" s="78">
        <v>6</v>
      </c>
      <c r="B15" s="77" t="s">
        <v>24</v>
      </c>
      <c r="C15" s="44"/>
      <c r="D15" s="74">
        <f t="shared" si="1"/>
        <v>0</v>
      </c>
      <c r="E15" s="74">
        <f t="shared" si="2"/>
        <v>0</v>
      </c>
      <c r="F15" s="74"/>
      <c r="G15" s="74">
        <f t="shared" si="3"/>
        <v>0</v>
      </c>
      <c r="H15" s="74">
        <f t="shared" si="0"/>
        <v>0</v>
      </c>
      <c r="I15" s="74">
        <f t="shared" si="4"/>
        <v>0</v>
      </c>
      <c r="J15" s="44"/>
      <c r="K15" s="44"/>
      <c r="L15" s="44"/>
      <c r="M15" s="44"/>
      <c r="N15" s="44"/>
      <c r="O15" s="44"/>
      <c r="P15" s="44"/>
      <c r="Q15" s="92">
        <v>1631.5</v>
      </c>
      <c r="R15" s="93">
        <v>293670</v>
      </c>
      <c r="S15" s="93">
        <v>1174680</v>
      </c>
      <c r="T15" s="92"/>
      <c r="U15" s="74">
        <f t="shared" si="5"/>
        <v>0</v>
      </c>
      <c r="V15" s="74">
        <f t="shared" si="6"/>
        <v>0</v>
      </c>
      <c r="W15" s="92"/>
      <c r="X15" s="92"/>
      <c r="Y15" s="92">
        <v>0</v>
      </c>
      <c r="Z15" s="92">
        <v>0</v>
      </c>
      <c r="AA15" s="92">
        <v>65</v>
      </c>
      <c r="AB15" s="93">
        <v>4550</v>
      </c>
      <c r="AC15" s="93">
        <v>25025</v>
      </c>
      <c r="AD15" s="115"/>
    </row>
    <row r="16" spans="1:30" s="3" customFormat="1" ht="22.5" customHeight="1">
      <c r="A16" s="19">
        <v>7</v>
      </c>
      <c r="B16" s="77" t="s">
        <v>25</v>
      </c>
      <c r="C16" s="44"/>
      <c r="D16" s="74">
        <f t="shared" si="1"/>
        <v>0</v>
      </c>
      <c r="E16" s="74">
        <f t="shared" si="2"/>
        <v>0</v>
      </c>
      <c r="F16" s="44"/>
      <c r="G16" s="74">
        <f t="shared" si="3"/>
        <v>0</v>
      </c>
      <c r="H16" s="74">
        <f t="shared" si="0"/>
        <v>0</v>
      </c>
      <c r="I16" s="74">
        <f t="shared" si="4"/>
        <v>0</v>
      </c>
      <c r="J16" s="76"/>
      <c r="K16" s="76"/>
      <c r="L16" s="44"/>
      <c r="M16" s="44"/>
      <c r="N16" s="44"/>
      <c r="O16" s="76"/>
      <c r="P16" s="76"/>
      <c r="Q16" s="94">
        <v>1300</v>
      </c>
      <c r="R16" s="94">
        <v>292600</v>
      </c>
      <c r="S16" s="47">
        <v>1024100</v>
      </c>
      <c r="T16" s="44">
        <v>200</v>
      </c>
      <c r="U16" s="74">
        <f t="shared" si="5"/>
        <v>600000</v>
      </c>
      <c r="V16" s="74">
        <f t="shared" si="6"/>
        <v>300000</v>
      </c>
      <c r="W16" s="44"/>
      <c r="X16" s="44"/>
      <c r="Y16" s="44">
        <v>600000</v>
      </c>
      <c r="Z16" s="44">
        <v>300000</v>
      </c>
      <c r="AA16" s="47"/>
      <c r="AB16" s="47"/>
      <c r="AC16" s="47"/>
      <c r="AD16" s="116"/>
    </row>
    <row r="17" spans="1:30" s="2" customFormat="1" ht="22.5" customHeight="1">
      <c r="A17" s="79">
        <v>8</v>
      </c>
      <c r="B17" s="80" t="s">
        <v>26</v>
      </c>
      <c r="C17" s="74">
        <v>22</v>
      </c>
      <c r="D17" s="74">
        <f t="shared" si="1"/>
        <v>12100</v>
      </c>
      <c r="E17" s="74">
        <f t="shared" si="2"/>
        <v>33880</v>
      </c>
      <c r="F17" s="74">
        <v>3960</v>
      </c>
      <c r="G17" s="74">
        <f t="shared" si="3"/>
        <v>11088</v>
      </c>
      <c r="H17" s="74">
        <f t="shared" si="0"/>
        <v>31046.399999999998</v>
      </c>
      <c r="I17" s="74">
        <f t="shared" si="4"/>
        <v>86929.91999999998</v>
      </c>
      <c r="J17" s="74">
        <v>75</v>
      </c>
      <c r="K17" s="74">
        <v>26250</v>
      </c>
      <c r="L17" s="74">
        <v>91875</v>
      </c>
      <c r="M17" s="74">
        <v>26250</v>
      </c>
      <c r="N17" s="74">
        <v>91875</v>
      </c>
      <c r="O17" s="74"/>
      <c r="P17" s="74"/>
      <c r="Q17" s="74"/>
      <c r="R17" s="74"/>
      <c r="S17" s="88"/>
      <c r="T17" s="74">
        <v>845</v>
      </c>
      <c r="U17" s="74">
        <f t="shared" si="5"/>
        <v>2535000</v>
      </c>
      <c r="V17" s="74">
        <f t="shared" si="6"/>
        <v>1267500</v>
      </c>
      <c r="W17" s="74"/>
      <c r="X17" s="74"/>
      <c r="Y17" s="74">
        <v>2535000</v>
      </c>
      <c r="Z17" s="74">
        <v>1267500</v>
      </c>
      <c r="AA17" s="74">
        <v>493</v>
      </c>
      <c r="AB17" s="44">
        <v>34510</v>
      </c>
      <c r="AC17" s="44">
        <v>189805</v>
      </c>
      <c r="AD17" s="67"/>
    </row>
    <row r="18" spans="1:30" ht="22.5" customHeight="1">
      <c r="A18" s="28" t="s">
        <v>27</v>
      </c>
      <c r="B18" s="28"/>
      <c r="C18" s="81">
        <f aca="true" t="shared" si="7" ref="C18:N18">SUM(C10:C17)</f>
        <v>2412.8</v>
      </c>
      <c r="D18" s="74">
        <f t="shared" si="1"/>
        <v>1327040</v>
      </c>
      <c r="E18" s="74">
        <f t="shared" si="2"/>
        <v>3715711.9999999995</v>
      </c>
      <c r="F18" s="82">
        <f>SUM(F10:F17)</f>
        <v>346210</v>
      </c>
      <c r="G18" s="74">
        <f>SUM(G10:G17)</f>
        <v>969388</v>
      </c>
      <c r="H18" s="74">
        <f>SUM(H10:H17)</f>
        <v>2714286.4</v>
      </c>
      <c r="I18" s="74">
        <f>SUM(I10:I17)</f>
        <v>7600001.919999998</v>
      </c>
      <c r="J18" s="81">
        <f t="shared" si="7"/>
        <v>75</v>
      </c>
      <c r="K18" s="81">
        <f t="shared" si="7"/>
        <v>26250</v>
      </c>
      <c r="L18" s="81">
        <f t="shared" si="7"/>
        <v>91875</v>
      </c>
      <c r="M18" s="81">
        <f t="shared" si="7"/>
        <v>26250</v>
      </c>
      <c r="N18" s="81">
        <f t="shared" si="7"/>
        <v>91875</v>
      </c>
      <c r="O18" s="74"/>
      <c r="P18" s="74"/>
      <c r="Q18" s="81">
        <f aca="true" t="shared" si="8" ref="Q18:AC18">SUM(Q10:Q17)</f>
        <v>3373.5</v>
      </c>
      <c r="R18" s="82">
        <f t="shared" si="8"/>
        <v>661410</v>
      </c>
      <c r="S18" s="82">
        <f t="shared" si="8"/>
        <v>2499340</v>
      </c>
      <c r="T18" s="81">
        <f t="shared" si="8"/>
        <v>9084.8</v>
      </c>
      <c r="U18" s="74">
        <f t="shared" si="8"/>
        <v>27254400</v>
      </c>
      <c r="V18" s="74">
        <f t="shared" si="8"/>
        <v>13627200</v>
      </c>
      <c r="W18" s="74">
        <f t="shared" si="8"/>
        <v>0</v>
      </c>
      <c r="X18" s="74">
        <f t="shared" si="8"/>
        <v>0</v>
      </c>
      <c r="Y18" s="44">
        <v>27254400</v>
      </c>
      <c r="Z18" s="44">
        <v>13627200</v>
      </c>
      <c r="AA18" s="81">
        <f t="shared" si="8"/>
        <v>780</v>
      </c>
      <c r="AB18" s="117">
        <f t="shared" si="8"/>
        <v>69910</v>
      </c>
      <c r="AC18" s="117">
        <f t="shared" si="8"/>
        <v>384505</v>
      </c>
      <c r="AD18" s="64"/>
    </row>
    <row r="19" spans="1:30" ht="22.5" customHeight="1">
      <c r="A19" s="83" t="s">
        <v>28</v>
      </c>
      <c r="B19" s="83"/>
      <c r="C19" s="84"/>
      <c r="D19" s="85"/>
      <c r="E19" s="85"/>
      <c r="F19" s="85"/>
      <c r="G19" s="85"/>
      <c r="H19" s="85"/>
      <c r="I19" s="85"/>
      <c r="J19" s="89"/>
      <c r="K19" s="89"/>
      <c r="L19" s="89"/>
      <c r="M19" s="89"/>
      <c r="N19" s="89"/>
      <c r="O19" s="89"/>
      <c r="P19" s="89"/>
      <c r="Q19" s="89"/>
      <c r="R19" s="85"/>
      <c r="S19" s="85"/>
      <c r="T19" s="89"/>
      <c r="U19" s="89"/>
      <c r="V19" s="95"/>
      <c r="W19" s="95"/>
      <c r="X19" s="95"/>
      <c r="Y19" s="53"/>
      <c r="Z19" s="53"/>
      <c r="AA19" s="89"/>
      <c r="AB19" s="118"/>
      <c r="AC19" s="118"/>
      <c r="AD19" s="64"/>
    </row>
    <row r="20" spans="1:30" ht="22.5" customHeight="1">
      <c r="A20" s="83" t="s">
        <v>29</v>
      </c>
      <c r="B20" s="83"/>
      <c r="C20" s="39"/>
      <c r="D20" s="39"/>
      <c r="E20" s="39"/>
      <c r="F20" s="39"/>
      <c r="G20" s="39"/>
      <c r="H20" s="39"/>
      <c r="I20" s="39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64"/>
    </row>
    <row r="21" spans="17:29" ht="14.25"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7:29" ht="14.25"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7:29" ht="14.25"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6"/>
      <c r="AC23" s="96"/>
    </row>
    <row r="24" spans="17:29" ht="14.25"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6"/>
      <c r="AC24" s="96"/>
    </row>
    <row r="25" spans="17:27" ht="14.25"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17:27" ht="14.25">
      <c r="Q26" s="99"/>
      <c r="R26" s="99"/>
      <c r="S26" s="99"/>
      <c r="T26" s="100"/>
      <c r="U26" s="98"/>
      <c r="V26" s="98"/>
      <c r="W26" s="98"/>
      <c r="X26" s="98"/>
      <c r="Y26" s="98"/>
      <c r="Z26" s="100"/>
      <c r="AA26" s="98"/>
    </row>
    <row r="27" spans="17:27" ht="14.25">
      <c r="Q27" s="101"/>
      <c r="R27" s="99"/>
      <c r="S27" s="99"/>
      <c r="T27" s="100"/>
      <c r="U27" s="98"/>
      <c r="V27" s="98"/>
      <c r="W27" s="98"/>
      <c r="X27" s="98"/>
      <c r="Y27" s="98"/>
      <c r="Z27" s="100"/>
      <c r="AA27" s="98"/>
    </row>
    <row r="28" spans="17:27" ht="14.25">
      <c r="Q28" s="102"/>
      <c r="R28" s="99"/>
      <c r="S28" s="99"/>
      <c r="T28" s="100"/>
      <c r="U28" s="98"/>
      <c r="V28" s="98"/>
      <c r="W28" s="98"/>
      <c r="X28" s="98"/>
      <c r="Y28" s="98"/>
      <c r="Z28" s="100"/>
      <c r="AA28" s="98"/>
    </row>
    <row r="29" spans="17:27" ht="14.25">
      <c r="Q29" s="103"/>
      <c r="R29" s="99"/>
      <c r="S29" s="99"/>
      <c r="T29" s="100"/>
      <c r="U29" s="98"/>
      <c r="V29" s="98"/>
      <c r="W29" s="98"/>
      <c r="X29" s="98"/>
      <c r="Y29" s="98"/>
      <c r="Z29" s="100"/>
      <c r="AA29" s="98"/>
    </row>
    <row r="30" spans="17:27" ht="14.25">
      <c r="Q30" s="104"/>
      <c r="R30" s="99"/>
      <c r="S30" s="99"/>
      <c r="T30" s="100"/>
      <c r="U30" s="98"/>
      <c r="V30" s="98"/>
      <c r="W30" s="98"/>
      <c r="X30" s="98"/>
      <c r="Y30" s="98"/>
      <c r="Z30" s="100"/>
      <c r="AA30" s="98"/>
    </row>
    <row r="31" spans="17:27" ht="14.25">
      <c r="Q31" s="105"/>
      <c r="R31" s="99"/>
      <c r="S31" s="99"/>
      <c r="T31" s="100"/>
      <c r="U31" s="98"/>
      <c r="V31" s="98"/>
      <c r="W31" s="98"/>
      <c r="X31" s="98"/>
      <c r="Y31" s="98"/>
      <c r="Z31" s="100"/>
      <c r="AA31" s="98"/>
    </row>
    <row r="32" spans="17:27" ht="14.25">
      <c r="Q32" s="106"/>
      <c r="R32" s="99"/>
      <c r="S32" s="99"/>
      <c r="T32" s="100"/>
      <c r="U32" s="98"/>
      <c r="V32" s="98"/>
      <c r="W32" s="98"/>
      <c r="X32" s="98"/>
      <c r="Y32" s="98"/>
      <c r="Z32" s="100"/>
      <c r="AA32" s="98"/>
    </row>
    <row r="33" spans="17:27" ht="14.25">
      <c r="Q33" s="107"/>
      <c r="R33" s="99"/>
      <c r="S33" s="99"/>
      <c r="T33" s="100"/>
      <c r="U33" s="98"/>
      <c r="V33" s="98"/>
      <c r="W33" s="98"/>
      <c r="X33" s="98"/>
      <c r="Y33" s="98"/>
      <c r="Z33" s="100"/>
      <c r="AA33" s="98"/>
    </row>
    <row r="34" spans="17:27" ht="14.25">
      <c r="Q34" s="108"/>
      <c r="R34" s="99"/>
      <c r="S34" s="99"/>
      <c r="T34" s="100"/>
      <c r="U34" s="98"/>
      <c r="V34" s="98"/>
      <c r="W34" s="98"/>
      <c r="X34" s="98"/>
      <c r="Y34" s="98"/>
      <c r="Z34" s="100"/>
      <c r="AA34" s="98"/>
    </row>
    <row r="35" spans="17:27" ht="14.25">
      <c r="Q35" s="109"/>
      <c r="R35" s="99"/>
      <c r="S35" s="109"/>
      <c r="T35" s="109"/>
      <c r="U35" s="99"/>
      <c r="V35" s="109"/>
      <c r="W35" s="98"/>
      <c r="X35" s="98"/>
      <c r="Y35" s="98"/>
      <c r="Z35" s="100"/>
      <c r="AA35" s="98"/>
    </row>
    <row r="36" spans="17:27" ht="14.25">
      <c r="Q36" s="108"/>
      <c r="R36" s="108"/>
      <c r="S36" s="108"/>
      <c r="T36" s="98"/>
      <c r="U36" s="98"/>
      <c r="V36" s="98"/>
      <c r="W36" s="98"/>
      <c r="X36" s="98"/>
      <c r="Y36" s="98"/>
      <c r="Z36" s="98"/>
      <c r="AA36" s="98"/>
    </row>
  </sheetData>
  <sheetProtection/>
  <mergeCells count="39">
    <mergeCell ref="A1:AC1"/>
    <mergeCell ref="C2:T2"/>
    <mergeCell ref="U2:AC2"/>
    <mergeCell ref="C3:AC3"/>
    <mergeCell ref="C4:AC4"/>
    <mergeCell ref="C5:E5"/>
    <mergeCell ref="F5:I5"/>
    <mergeCell ref="J5:L5"/>
    <mergeCell ref="M5:P5"/>
    <mergeCell ref="Q5:S5"/>
    <mergeCell ref="T5:V5"/>
    <mergeCell ref="W5:Z5"/>
    <mergeCell ref="AA5:AC5"/>
    <mergeCell ref="F6:G6"/>
    <mergeCell ref="H6:I6"/>
    <mergeCell ref="M6:N6"/>
    <mergeCell ref="O6:P6"/>
    <mergeCell ref="W6:X6"/>
    <mergeCell ref="Y6:Z6"/>
    <mergeCell ref="A18:B18"/>
    <mergeCell ref="A19:B19"/>
    <mergeCell ref="A20:B20"/>
    <mergeCell ref="A3:A9"/>
    <mergeCell ref="B3:B7"/>
    <mergeCell ref="C6:C7"/>
    <mergeCell ref="D6:D7"/>
    <mergeCell ref="E6:E7"/>
    <mergeCell ref="J6:J7"/>
    <mergeCell ref="K6:K7"/>
    <mergeCell ref="L6:L7"/>
    <mergeCell ref="Q6:Q7"/>
    <mergeCell ref="R6:R7"/>
    <mergeCell ref="S6:S7"/>
    <mergeCell ref="T6:T7"/>
    <mergeCell ref="U6:U7"/>
    <mergeCell ref="V6:V7"/>
    <mergeCell ref="AA6:AA7"/>
    <mergeCell ref="AB6:AB7"/>
    <mergeCell ref="AC6:AC7"/>
  </mergeCells>
  <printOptions/>
  <pageMargins left="0.75" right="0.75" top="0.74" bottom="0.64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1"/>
  <sheetViews>
    <sheetView workbookViewId="0" topLeftCell="A1">
      <selection activeCell="A1" sqref="A1:AD1"/>
    </sheetView>
  </sheetViews>
  <sheetFormatPr defaultColWidth="9.00390625" defaultRowHeight="14.25"/>
  <cols>
    <col min="1" max="1" width="3.125" style="4" customWidth="1"/>
    <col min="2" max="2" width="11.00390625" style="4" customWidth="1"/>
    <col min="3" max="3" width="6.375" style="4" customWidth="1"/>
    <col min="4" max="4" width="7.625" style="4" customWidth="1"/>
    <col min="5" max="5" width="6.50390625" style="4" customWidth="1"/>
    <col min="6" max="6" width="6.625" style="4" customWidth="1"/>
    <col min="7" max="8" width="3.625" style="4" customWidth="1"/>
    <col min="9" max="9" width="3.00390625" style="4" customWidth="1"/>
    <col min="10" max="10" width="3.625" style="4" customWidth="1"/>
    <col min="11" max="11" width="4.125" style="4" customWidth="1"/>
    <col min="12" max="12" width="4.375" style="4" customWidth="1"/>
    <col min="13" max="13" width="3.625" style="4" customWidth="1"/>
    <col min="14" max="14" width="4.375" style="4" customWidth="1"/>
    <col min="15" max="15" width="3.875" style="4" customWidth="1"/>
    <col min="16" max="16" width="5.875" style="4" customWidth="1"/>
    <col min="17" max="17" width="8.125" style="4" customWidth="1"/>
    <col min="18" max="18" width="8.625" style="4" customWidth="1"/>
    <col min="19" max="19" width="4.50390625" style="4" customWidth="1"/>
    <col min="20" max="20" width="6.50390625" style="4" customWidth="1"/>
    <col min="21" max="21" width="7.50390625" style="4" customWidth="1"/>
    <col min="22" max="22" width="5.00390625" style="4" customWidth="1"/>
    <col min="23" max="23" width="7.375" style="4" customWidth="1"/>
    <col min="24" max="24" width="8.125" style="4" customWidth="1"/>
    <col min="25" max="25" width="4.625" style="4" customWidth="1"/>
    <col min="26" max="27" width="7.75390625" style="4" customWidth="1"/>
    <col min="28" max="28" width="6.375" style="4" customWidth="1"/>
    <col min="29" max="29" width="8.375" style="4" customWidth="1"/>
    <col min="30" max="30" width="8.625" style="4" customWidth="1"/>
    <col min="31" max="16384" width="9.00390625" style="4" customWidth="1"/>
  </cols>
  <sheetData>
    <row r="1" spans="1:30" ht="39.7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21" customHeight="1">
      <c r="A2" s="6"/>
      <c r="B2" s="7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56"/>
      <c r="Z2" s="6" t="s">
        <v>1</v>
      </c>
      <c r="AA2" s="6"/>
      <c r="AB2" s="6"/>
      <c r="AC2" s="6"/>
      <c r="AD2" s="6"/>
    </row>
    <row r="3" spans="1:30" ht="15" customHeight="1">
      <c r="A3" s="6" t="s">
        <v>2</v>
      </c>
      <c r="B3" s="9" t="s">
        <v>31</v>
      </c>
      <c r="C3" s="10" t="s">
        <v>32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21" customHeight="1">
      <c r="A4" s="6"/>
      <c r="B4" s="9"/>
      <c r="C4" s="10" t="s">
        <v>33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42" customHeight="1">
      <c r="A5" s="6"/>
      <c r="B5" s="9"/>
      <c r="C5" s="6" t="s">
        <v>34</v>
      </c>
      <c r="D5" s="6"/>
      <c r="E5" s="6"/>
      <c r="F5" s="6"/>
      <c r="G5" s="8" t="s">
        <v>35</v>
      </c>
      <c r="H5" s="8"/>
      <c r="I5" s="8"/>
      <c r="J5" s="6" t="s">
        <v>7</v>
      </c>
      <c r="K5" s="6"/>
      <c r="L5" s="6"/>
      <c r="M5" s="6"/>
      <c r="N5" s="6"/>
      <c r="O5" s="6"/>
      <c r="P5" s="8" t="s">
        <v>36</v>
      </c>
      <c r="Q5" s="8"/>
      <c r="R5" s="8"/>
      <c r="S5" s="6" t="s">
        <v>7</v>
      </c>
      <c r="T5" s="6"/>
      <c r="U5" s="6"/>
      <c r="V5" s="6"/>
      <c r="W5" s="6"/>
      <c r="X5" s="6"/>
      <c r="Y5" s="6"/>
      <c r="Z5" s="6"/>
      <c r="AA5" s="6"/>
      <c r="AB5" s="8" t="s">
        <v>37</v>
      </c>
      <c r="AC5" s="8"/>
      <c r="AD5" s="8"/>
    </row>
    <row r="6" spans="1:76" ht="30.75" customHeight="1">
      <c r="A6" s="6"/>
      <c r="B6" s="9"/>
      <c r="C6" s="37" t="s">
        <v>38</v>
      </c>
      <c r="D6" s="37"/>
      <c r="E6" s="6" t="s">
        <v>16</v>
      </c>
      <c r="F6" s="6"/>
      <c r="G6" s="6" t="s">
        <v>12</v>
      </c>
      <c r="H6" s="6" t="s">
        <v>13</v>
      </c>
      <c r="I6" s="6" t="s">
        <v>14</v>
      </c>
      <c r="J6" s="6" t="s">
        <v>39</v>
      </c>
      <c r="K6" s="6"/>
      <c r="L6" s="6"/>
      <c r="M6" s="6" t="s">
        <v>40</v>
      </c>
      <c r="N6" s="6"/>
      <c r="O6" s="6"/>
      <c r="P6" s="6" t="s">
        <v>12</v>
      </c>
      <c r="Q6" s="6" t="s">
        <v>13</v>
      </c>
      <c r="R6" s="6" t="s">
        <v>14</v>
      </c>
      <c r="S6" s="6" t="s">
        <v>41</v>
      </c>
      <c r="T6" s="6"/>
      <c r="U6" s="6"/>
      <c r="V6" s="13" t="s">
        <v>42</v>
      </c>
      <c r="W6" s="14"/>
      <c r="X6" s="56"/>
      <c r="Y6" s="6" t="s">
        <v>43</v>
      </c>
      <c r="Z6" s="6"/>
      <c r="AA6" s="6"/>
      <c r="AB6" s="6" t="s">
        <v>12</v>
      </c>
      <c r="AC6" s="6" t="s">
        <v>13</v>
      </c>
      <c r="AD6" s="6" t="s">
        <v>14</v>
      </c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</row>
    <row r="7" spans="1:76" ht="32.25" customHeight="1">
      <c r="A7" s="6"/>
      <c r="B7" s="9"/>
      <c r="C7" s="6" t="s">
        <v>13</v>
      </c>
      <c r="D7" s="6" t="s">
        <v>14</v>
      </c>
      <c r="E7" s="6" t="s">
        <v>13</v>
      </c>
      <c r="F7" s="6" t="s">
        <v>14</v>
      </c>
      <c r="G7" s="6"/>
      <c r="H7" s="6"/>
      <c r="I7" s="6"/>
      <c r="J7" s="6" t="s">
        <v>12</v>
      </c>
      <c r="K7" s="6" t="s">
        <v>13</v>
      </c>
      <c r="L7" s="6" t="s">
        <v>14</v>
      </c>
      <c r="M7" s="6" t="s">
        <v>12</v>
      </c>
      <c r="N7" s="6" t="s">
        <v>13</v>
      </c>
      <c r="O7" s="6" t="s">
        <v>14</v>
      </c>
      <c r="P7" s="6"/>
      <c r="Q7" s="6"/>
      <c r="R7" s="6"/>
      <c r="S7" s="6" t="s">
        <v>12</v>
      </c>
      <c r="T7" s="6" t="s">
        <v>13</v>
      </c>
      <c r="U7" s="6" t="s">
        <v>14</v>
      </c>
      <c r="V7" s="6" t="s">
        <v>12</v>
      </c>
      <c r="W7" s="6" t="s">
        <v>13</v>
      </c>
      <c r="X7" s="6" t="s">
        <v>14</v>
      </c>
      <c r="Y7" s="6" t="s">
        <v>12</v>
      </c>
      <c r="Z7" s="6" t="s">
        <v>13</v>
      </c>
      <c r="AA7" s="6" t="s">
        <v>14</v>
      </c>
      <c r="AB7" s="6"/>
      <c r="AC7" s="6"/>
      <c r="AD7" s="6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</row>
    <row r="8" spans="1:76" s="1" customFormat="1" ht="21" customHeight="1">
      <c r="A8" s="6"/>
      <c r="B8" s="6" t="s">
        <v>17</v>
      </c>
      <c r="C8" s="38">
        <v>54</v>
      </c>
      <c r="D8" s="38">
        <v>55</v>
      </c>
      <c r="E8" s="38">
        <v>56</v>
      </c>
      <c r="F8" s="38">
        <v>57</v>
      </c>
      <c r="G8" s="38">
        <v>58</v>
      </c>
      <c r="H8" s="38">
        <v>59</v>
      </c>
      <c r="I8" s="38">
        <v>60</v>
      </c>
      <c r="J8" s="38">
        <v>61</v>
      </c>
      <c r="K8" s="38">
        <v>62</v>
      </c>
      <c r="L8" s="38">
        <v>63</v>
      </c>
      <c r="M8" s="38">
        <v>64</v>
      </c>
      <c r="N8" s="38">
        <v>65</v>
      </c>
      <c r="O8" s="38">
        <v>66</v>
      </c>
      <c r="P8" s="38">
        <v>67</v>
      </c>
      <c r="Q8" s="38">
        <v>68</v>
      </c>
      <c r="R8" s="38">
        <v>69</v>
      </c>
      <c r="S8" s="38">
        <v>70</v>
      </c>
      <c r="T8" s="38">
        <v>71</v>
      </c>
      <c r="U8" s="38">
        <v>72</v>
      </c>
      <c r="V8" s="38"/>
      <c r="W8" s="38"/>
      <c r="X8" s="38"/>
      <c r="Y8" s="38">
        <v>73</v>
      </c>
      <c r="Z8" s="62">
        <v>74</v>
      </c>
      <c r="AA8" s="62">
        <v>75</v>
      </c>
      <c r="AB8" s="62">
        <v>76</v>
      </c>
      <c r="AC8" s="62">
        <v>77</v>
      </c>
      <c r="AD8" s="62">
        <v>78</v>
      </c>
      <c r="AE8" s="63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</row>
    <row r="9" spans="1:76" ht="13.5" customHeight="1">
      <c r="A9" s="6"/>
      <c r="B9" s="6" t="s">
        <v>18</v>
      </c>
      <c r="C9" s="39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64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</row>
    <row r="10" spans="1:76" s="2" customFormat="1" ht="22.5" customHeight="1">
      <c r="A10" s="19">
        <v>1</v>
      </c>
      <c r="B10" s="41" t="s">
        <v>19</v>
      </c>
      <c r="C10" s="42"/>
      <c r="D10" s="42"/>
      <c r="E10" s="42">
        <v>28050</v>
      </c>
      <c r="F10" s="42">
        <v>154275</v>
      </c>
      <c r="G10" s="42"/>
      <c r="H10" s="42"/>
      <c r="I10" s="42"/>
      <c r="J10" s="42"/>
      <c r="K10" s="42"/>
      <c r="L10" s="42"/>
      <c r="M10" s="42"/>
      <c r="N10" s="42"/>
      <c r="O10" s="50"/>
      <c r="P10" s="51">
        <v>32</v>
      </c>
      <c r="Q10" s="42">
        <v>192000</v>
      </c>
      <c r="R10" s="42">
        <v>864000</v>
      </c>
      <c r="S10" s="42"/>
      <c r="T10" s="42"/>
      <c r="U10" s="42"/>
      <c r="V10" s="57"/>
      <c r="W10" s="57"/>
      <c r="X10" s="57"/>
      <c r="Y10" s="42">
        <v>32</v>
      </c>
      <c r="Z10" s="51">
        <v>192000</v>
      </c>
      <c r="AA10" s="51">
        <v>864000</v>
      </c>
      <c r="AB10" s="65">
        <v>2768.1</v>
      </c>
      <c r="AC10" s="65">
        <f>AB10*830</f>
        <v>2297523</v>
      </c>
      <c r="AD10" s="42">
        <f>AC10*1.7</f>
        <v>3905789.1</v>
      </c>
      <c r="AE10" s="66"/>
      <c r="AF10" s="66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</row>
    <row r="11" spans="1:76" s="2" customFormat="1" ht="22.5" customHeight="1">
      <c r="A11" s="19">
        <v>2</v>
      </c>
      <c r="B11" s="41" t="s">
        <v>20</v>
      </c>
      <c r="C11" s="42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51"/>
      <c r="P11" s="43">
        <v>137</v>
      </c>
      <c r="Q11" s="43">
        <v>95900</v>
      </c>
      <c r="R11" s="43">
        <v>431550</v>
      </c>
      <c r="S11" s="43"/>
      <c r="T11" s="43"/>
      <c r="U11" s="43"/>
      <c r="V11" s="43"/>
      <c r="W11" s="43"/>
      <c r="X11" s="43"/>
      <c r="Y11" s="43">
        <v>137</v>
      </c>
      <c r="Z11" s="43">
        <v>95900</v>
      </c>
      <c r="AA11" s="43">
        <v>431550</v>
      </c>
      <c r="AB11" s="43">
        <v>2996</v>
      </c>
      <c r="AC11" s="65">
        <f aca="true" t="shared" si="0" ref="AC11:AC18">AB11*830</f>
        <v>2486680</v>
      </c>
      <c r="AD11" s="42">
        <f aca="true" t="shared" si="1" ref="AD11:AD18">AC11*1.7</f>
        <v>4227356</v>
      </c>
      <c r="AE11" s="66"/>
      <c r="AF11" s="66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</row>
    <row r="12" spans="1:76" s="2" customFormat="1" ht="22.5" customHeight="1">
      <c r="A12" s="19">
        <v>3</v>
      </c>
      <c r="B12" s="41" t="s">
        <v>21</v>
      </c>
      <c r="C12" s="42"/>
      <c r="D12" s="42"/>
      <c r="E12" s="42"/>
      <c r="F12" s="42"/>
      <c r="G12" s="44"/>
      <c r="H12" s="44"/>
      <c r="I12" s="44"/>
      <c r="J12" s="52"/>
      <c r="K12" s="52"/>
      <c r="L12" s="52"/>
      <c r="M12" s="52"/>
      <c r="N12" s="52"/>
      <c r="O12" s="50"/>
      <c r="P12" s="43">
        <v>3</v>
      </c>
      <c r="Q12" s="43">
        <v>3422.22</v>
      </c>
      <c r="R12" s="43">
        <v>15399.990000000002</v>
      </c>
      <c r="S12" s="44"/>
      <c r="T12" s="58"/>
      <c r="U12" s="59"/>
      <c r="V12" s="59"/>
      <c r="W12" s="60"/>
      <c r="X12" s="60"/>
      <c r="Y12" s="60">
        <v>3</v>
      </c>
      <c r="Z12" s="60">
        <v>3422.22</v>
      </c>
      <c r="AA12" s="59">
        <v>15399.990000000002</v>
      </c>
      <c r="AB12" s="59">
        <v>3917.4199999999996</v>
      </c>
      <c r="AC12" s="65">
        <f t="shared" si="0"/>
        <v>3251458.5999999996</v>
      </c>
      <c r="AD12" s="42">
        <f t="shared" si="1"/>
        <v>5527479.619999999</v>
      </c>
      <c r="AE12" s="66"/>
      <c r="AF12" s="66"/>
      <c r="AG12" s="31"/>
      <c r="AH12" s="31"/>
      <c r="AI12" s="31"/>
      <c r="AJ12" s="31"/>
      <c r="AK12" s="31"/>
      <c r="AL12" s="31"/>
      <c r="AM12" s="31"/>
      <c r="AN12" s="31"/>
      <c r="AO12" s="3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</row>
    <row r="13" spans="1:76" s="2" customFormat="1" ht="22.5" customHeight="1">
      <c r="A13" s="19">
        <v>4</v>
      </c>
      <c r="B13" s="41" t="s">
        <v>22</v>
      </c>
      <c r="C13" s="42"/>
      <c r="D13" s="42"/>
      <c r="E13" s="42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53">
        <f>S13+V13+Y13</f>
        <v>64</v>
      </c>
      <c r="Q13" s="53">
        <f>T13+Z13</f>
        <v>207600</v>
      </c>
      <c r="R13" s="53">
        <f>U13+AA13</f>
        <v>954000</v>
      </c>
      <c r="S13" s="53">
        <v>4</v>
      </c>
      <c r="T13" s="53">
        <v>3600</v>
      </c>
      <c r="U13" s="53">
        <f>T13*10</f>
        <v>36000</v>
      </c>
      <c r="V13" s="53"/>
      <c r="W13" s="53"/>
      <c r="X13" s="53"/>
      <c r="Y13" s="53">
        <v>60</v>
      </c>
      <c r="Z13" s="53">
        <f>Y13*3400</f>
        <v>204000</v>
      </c>
      <c r="AA13" s="53">
        <f>Z13*4.5</f>
        <v>918000</v>
      </c>
      <c r="AB13" s="53">
        <v>3631</v>
      </c>
      <c r="AC13" s="65">
        <f t="shared" si="0"/>
        <v>3013730</v>
      </c>
      <c r="AD13" s="42">
        <f t="shared" si="1"/>
        <v>5123341</v>
      </c>
      <c r="AE13" s="67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</row>
    <row r="14" spans="1:76" s="2" customFormat="1" ht="22.5" customHeight="1">
      <c r="A14" s="19">
        <v>5</v>
      </c>
      <c r="B14" s="41" t="s">
        <v>23</v>
      </c>
      <c r="C14" s="45"/>
      <c r="D14" s="46"/>
      <c r="E14" s="42">
        <v>2800</v>
      </c>
      <c r="F14" s="42">
        <v>15400</v>
      </c>
      <c r="G14" s="46"/>
      <c r="H14" s="46"/>
      <c r="I14" s="46"/>
      <c r="J14" s="46"/>
      <c r="K14" s="46"/>
      <c r="L14" s="46"/>
      <c r="M14" s="46"/>
      <c r="N14" s="46"/>
      <c r="O14" s="46"/>
      <c r="P14" s="54">
        <v>120</v>
      </c>
      <c r="Q14" s="54">
        <v>480000</v>
      </c>
      <c r="R14" s="61">
        <v>2160000</v>
      </c>
      <c r="S14" s="54"/>
      <c r="T14" s="54"/>
      <c r="U14" s="54"/>
      <c r="V14" s="54"/>
      <c r="W14" s="54"/>
      <c r="X14" s="61"/>
      <c r="Y14" s="54">
        <v>120</v>
      </c>
      <c r="Z14" s="54">
        <v>480000</v>
      </c>
      <c r="AA14" s="61">
        <v>2160000</v>
      </c>
      <c r="AB14" s="68">
        <v>12467.23</v>
      </c>
      <c r="AC14" s="65">
        <f t="shared" si="0"/>
        <v>10347800.9</v>
      </c>
      <c r="AD14" s="42">
        <f t="shared" si="1"/>
        <v>17591261.53</v>
      </c>
      <c r="AE14" s="67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</row>
    <row r="15" spans="1:76" s="3" customFormat="1" ht="21" customHeight="1">
      <c r="A15" s="19">
        <v>6</v>
      </c>
      <c r="B15" s="41" t="s">
        <v>24</v>
      </c>
      <c r="C15" s="42"/>
      <c r="D15" s="42"/>
      <c r="E15" s="42">
        <v>4550</v>
      </c>
      <c r="F15" s="42">
        <v>25025</v>
      </c>
      <c r="G15" s="47"/>
      <c r="H15" s="47"/>
      <c r="I15" s="47"/>
      <c r="J15" s="47"/>
      <c r="K15" s="47"/>
      <c r="L15" s="47"/>
      <c r="M15" s="47"/>
      <c r="N15" s="47"/>
      <c r="O15" s="55"/>
      <c r="P15" s="47"/>
      <c r="Q15" s="42"/>
      <c r="R15" s="47"/>
      <c r="S15" s="47"/>
      <c r="T15" s="47"/>
      <c r="U15" s="55"/>
      <c r="V15" s="55"/>
      <c r="W15" s="55"/>
      <c r="X15" s="55"/>
      <c r="Y15" s="47"/>
      <c r="Z15" s="47"/>
      <c r="AA15" s="47"/>
      <c r="AB15" s="47">
        <v>2982.99</v>
      </c>
      <c r="AC15" s="65">
        <f t="shared" si="0"/>
        <v>2475881.6999999997</v>
      </c>
      <c r="AD15" s="42">
        <f t="shared" si="1"/>
        <v>4208998.89</v>
      </c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</row>
    <row r="16" spans="1:76" s="2" customFormat="1" ht="18.75" customHeight="1">
      <c r="A16" s="19">
        <v>7</v>
      </c>
      <c r="B16" s="41" t="s">
        <v>25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51"/>
      <c r="Y16" s="51"/>
      <c r="Z16" s="51"/>
      <c r="AA16" s="42"/>
      <c r="AB16" s="44">
        <v>1400</v>
      </c>
      <c r="AC16" s="65">
        <f t="shared" si="0"/>
        <v>1162000</v>
      </c>
      <c r="AD16" s="42">
        <f t="shared" si="1"/>
        <v>1975400</v>
      </c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</row>
    <row r="17" spans="1:30" s="2" customFormat="1" ht="22.5" customHeight="1">
      <c r="A17" s="19">
        <v>8</v>
      </c>
      <c r="B17" s="41" t="s">
        <v>26</v>
      </c>
      <c r="C17" s="42"/>
      <c r="D17" s="42"/>
      <c r="E17" s="42">
        <v>34510</v>
      </c>
      <c r="F17" s="42">
        <v>189805</v>
      </c>
      <c r="G17" s="42"/>
      <c r="H17" s="42"/>
      <c r="I17" s="42"/>
      <c r="J17" s="42"/>
      <c r="K17" s="42"/>
      <c r="L17" s="42"/>
      <c r="M17" s="42"/>
      <c r="N17" s="42"/>
      <c r="O17" s="42"/>
      <c r="P17" s="42">
        <v>41</v>
      </c>
      <c r="Q17" s="42">
        <v>32800</v>
      </c>
      <c r="R17" s="42">
        <v>65600</v>
      </c>
      <c r="S17" s="42"/>
      <c r="T17" s="44"/>
      <c r="U17" s="42"/>
      <c r="V17" s="42"/>
      <c r="W17" s="42"/>
      <c r="X17" s="42"/>
      <c r="Y17" s="42"/>
      <c r="Z17" s="42"/>
      <c r="AA17" s="42"/>
      <c r="AB17" s="42">
        <v>1567</v>
      </c>
      <c r="AC17" s="65">
        <f t="shared" si="0"/>
        <v>1300610</v>
      </c>
      <c r="AD17" s="42">
        <f t="shared" si="1"/>
        <v>2211037</v>
      </c>
    </row>
    <row r="18" spans="1:30" ht="18" customHeight="1">
      <c r="A18" s="28" t="s">
        <v>27</v>
      </c>
      <c r="B18" s="28"/>
      <c r="C18" s="44"/>
      <c r="D18" s="44"/>
      <c r="E18" s="42">
        <v>69910</v>
      </c>
      <c r="F18" s="42">
        <v>384505</v>
      </c>
      <c r="G18" s="44"/>
      <c r="H18" s="44"/>
      <c r="I18" s="44"/>
      <c r="J18" s="44"/>
      <c r="K18" s="44"/>
      <c r="L18" s="44"/>
      <c r="M18" s="44"/>
      <c r="N18" s="44"/>
      <c r="O18" s="44"/>
      <c r="P18" s="44">
        <f aca="true" t="shared" si="2" ref="P18:U18">SUM(P10:P17)</f>
        <v>397</v>
      </c>
      <c r="Q18" s="42">
        <f t="shared" si="2"/>
        <v>1011722.22</v>
      </c>
      <c r="R18" s="42">
        <f t="shared" si="2"/>
        <v>4490549.99</v>
      </c>
      <c r="S18" s="44">
        <f t="shared" si="2"/>
        <v>4</v>
      </c>
      <c r="T18" s="42">
        <f t="shared" si="2"/>
        <v>3600</v>
      </c>
      <c r="U18" s="44">
        <f t="shared" si="2"/>
        <v>36000</v>
      </c>
      <c r="V18" s="44"/>
      <c r="W18" s="44"/>
      <c r="X18" s="44"/>
      <c r="Y18" s="44">
        <f aca="true" t="shared" si="3" ref="Y18:AD18">SUM(Y10:Y17)</f>
        <v>352</v>
      </c>
      <c r="Z18" s="42">
        <f t="shared" si="3"/>
        <v>975322.22</v>
      </c>
      <c r="AA18" s="42">
        <f t="shared" si="3"/>
        <v>4388949.99</v>
      </c>
      <c r="AB18" s="44">
        <f t="shared" si="3"/>
        <v>31729.739999999998</v>
      </c>
      <c r="AC18" s="65">
        <f t="shared" si="0"/>
        <v>26335684.2</v>
      </c>
      <c r="AD18" s="42">
        <f t="shared" si="1"/>
        <v>44770663.14</v>
      </c>
    </row>
    <row r="19" spans="1:30" ht="19.5" customHeight="1">
      <c r="A19" s="28" t="s">
        <v>44</v>
      </c>
      <c r="B19" s="28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2"/>
      <c r="R19" s="42"/>
      <c r="S19" s="44"/>
      <c r="T19" s="42"/>
      <c r="U19" s="44"/>
      <c r="V19" s="44"/>
      <c r="W19" s="44"/>
      <c r="X19" s="44"/>
      <c r="Y19" s="44"/>
      <c r="Z19" s="42"/>
      <c r="AA19" s="42"/>
      <c r="AB19" s="44"/>
      <c r="AC19" s="69"/>
      <c r="AD19" s="69"/>
    </row>
    <row r="20" spans="1:30" ht="16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ht="14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</row>
    <row r="22" spans="1:30" ht="14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3" spans="1:30" ht="14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30" ht="14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1:30" ht="14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ht="14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4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ht="14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ht="14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4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4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4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4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4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4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ht="14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14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ht="14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ht="14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ht="14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ht="14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ht="14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ht="14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ht="14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0" ht="14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</row>
    <row r="47" spans="1:30" ht="14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48" spans="1:30" ht="14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</row>
    <row r="49" spans="1:30" ht="14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</row>
    <row r="50" spans="1:30" ht="14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1:30" ht="14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  <row r="52" spans="1:30" ht="14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 ht="14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 ht="14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 ht="14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 ht="14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 ht="14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 ht="14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 ht="14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 ht="14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1:30" ht="14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</sheetData>
  <sheetProtection/>
  <mergeCells count="33">
    <mergeCell ref="A1:AD1"/>
    <mergeCell ref="C2:Y2"/>
    <mergeCell ref="Z2:AD2"/>
    <mergeCell ref="C3:AD3"/>
    <mergeCell ref="C4:AD4"/>
    <mergeCell ref="C5:F5"/>
    <mergeCell ref="G5:I5"/>
    <mergeCell ref="J5:O5"/>
    <mergeCell ref="P5:R5"/>
    <mergeCell ref="S5:AA5"/>
    <mergeCell ref="AB5:AD5"/>
    <mergeCell ref="C6:D6"/>
    <mergeCell ref="E6:F6"/>
    <mergeCell ref="J6:L6"/>
    <mergeCell ref="M6:O6"/>
    <mergeCell ref="S6:U6"/>
    <mergeCell ref="V6:X6"/>
    <mergeCell ref="Y6:AA6"/>
    <mergeCell ref="A18:B18"/>
    <mergeCell ref="A19:B19"/>
    <mergeCell ref="A20:AD20"/>
    <mergeCell ref="A3:A9"/>
    <mergeCell ref="B3:B7"/>
    <mergeCell ref="G6:G7"/>
    <mergeCell ref="H6:H7"/>
    <mergeCell ref="I6:I7"/>
    <mergeCell ref="P6:P7"/>
    <mergeCell ref="Q6:Q7"/>
    <mergeCell ref="R6:R7"/>
    <mergeCell ref="AB6:AB7"/>
    <mergeCell ref="AC6:AC7"/>
    <mergeCell ref="AD6:AD7"/>
    <mergeCell ref="AE10:AF12"/>
  </mergeCells>
  <printOptions/>
  <pageMargins left="0.75" right="0.68" top="0.7" bottom="0.7" header="0.5" footer="0.5"/>
  <pageSetup horizontalDpi="180" verticalDpi="18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"/>
  <sheetViews>
    <sheetView tabSelected="1" workbookViewId="0" topLeftCell="A1">
      <selection activeCell="A1" sqref="A1:Z1"/>
    </sheetView>
  </sheetViews>
  <sheetFormatPr defaultColWidth="9.00390625" defaultRowHeight="14.25"/>
  <cols>
    <col min="1" max="1" width="3.625" style="4" customWidth="1"/>
    <col min="2" max="2" width="15.25390625" style="4" customWidth="1"/>
    <col min="3" max="3" width="9.25390625" style="4" customWidth="1"/>
    <col min="4" max="4" width="13.75390625" style="4" bestFit="1" customWidth="1"/>
    <col min="5" max="5" width="10.00390625" style="4" customWidth="1"/>
    <col min="6" max="6" width="9.625" style="4" customWidth="1"/>
    <col min="7" max="7" width="9.50390625" style="4" customWidth="1"/>
    <col min="8" max="8" width="5.875" style="4" customWidth="1"/>
    <col min="9" max="9" width="4.875" style="4" customWidth="1"/>
    <col min="10" max="10" width="7.50390625" style="4" customWidth="1"/>
    <col min="11" max="11" width="6.75390625" style="4" customWidth="1"/>
    <col min="12" max="12" width="5.50390625" style="4" customWidth="1"/>
    <col min="13" max="13" width="5.75390625" style="4" customWidth="1"/>
    <col min="14" max="14" width="6.00390625" style="4" customWidth="1"/>
    <col min="15" max="15" width="6.375" style="4" customWidth="1"/>
    <col min="16" max="16" width="9.50390625" style="4" customWidth="1"/>
    <col min="17" max="17" width="9.25390625" style="4" customWidth="1"/>
    <col min="18" max="18" width="5.375" style="4" customWidth="1"/>
    <col min="19" max="19" width="5.25390625" style="4" customWidth="1"/>
    <col min="20" max="20" width="7.75390625" style="4" customWidth="1"/>
    <col min="21" max="21" width="7.625" style="4" customWidth="1"/>
    <col min="22" max="22" width="5.375" style="4" customWidth="1"/>
    <col min="23" max="23" width="5.00390625" style="4" customWidth="1"/>
    <col min="24" max="24" width="5.125" style="4" customWidth="1"/>
    <col min="25" max="25" width="4.625" style="4" customWidth="1"/>
    <col min="26" max="26" width="10.25390625" style="4" customWidth="1"/>
    <col min="27" max="16384" width="9.00390625" style="4" customWidth="1"/>
  </cols>
  <sheetData>
    <row r="1" spans="1:26" ht="48.75" customHeight="1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7.2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6" t="s">
        <v>46</v>
      </c>
      <c r="V2" s="6"/>
      <c r="W2" s="6"/>
      <c r="X2" s="6"/>
      <c r="Y2" s="6"/>
      <c r="Z2" s="6"/>
    </row>
    <row r="3" spans="1:26" ht="23.25" customHeight="1">
      <c r="A3" s="6" t="s">
        <v>2</v>
      </c>
      <c r="B3" s="9" t="s">
        <v>47</v>
      </c>
      <c r="C3" s="10" t="s">
        <v>32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3.25" customHeight="1">
      <c r="A4" s="6"/>
      <c r="B4" s="9"/>
      <c r="C4" s="11" t="s">
        <v>48</v>
      </c>
      <c r="D4" s="12"/>
      <c r="E4" s="12"/>
      <c r="F4" s="10" t="s">
        <v>49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30" customHeight="1">
      <c r="A5" s="6"/>
      <c r="B5" s="9"/>
      <c r="C5" s="13" t="s">
        <v>7</v>
      </c>
      <c r="D5" s="14"/>
      <c r="E5" s="14"/>
      <c r="F5" s="6" t="s">
        <v>50</v>
      </c>
      <c r="G5" s="6" t="s">
        <v>15</v>
      </c>
      <c r="H5" s="6" t="s">
        <v>51</v>
      </c>
      <c r="I5" s="6"/>
      <c r="J5" s="6"/>
      <c r="K5" s="6" t="s">
        <v>7</v>
      </c>
      <c r="L5" s="10"/>
      <c r="M5" s="10"/>
      <c r="N5" s="10"/>
      <c r="O5" s="6" t="s">
        <v>52</v>
      </c>
      <c r="P5" s="6"/>
      <c r="Q5" s="6"/>
      <c r="R5" s="6" t="s">
        <v>53</v>
      </c>
      <c r="S5" s="6"/>
      <c r="T5" s="6"/>
      <c r="U5" s="6" t="s">
        <v>54</v>
      </c>
      <c r="V5" s="6"/>
      <c r="W5" s="6"/>
      <c r="X5" s="6" t="s">
        <v>55</v>
      </c>
      <c r="Y5" s="6"/>
      <c r="Z5" s="6"/>
    </row>
    <row r="6" spans="1:26" ht="33" customHeight="1">
      <c r="A6" s="6"/>
      <c r="B6" s="9"/>
      <c r="C6" s="6" t="s">
        <v>56</v>
      </c>
      <c r="D6" s="6"/>
      <c r="E6" s="6"/>
      <c r="F6" s="6"/>
      <c r="G6" s="6"/>
      <c r="H6" s="6" t="s">
        <v>12</v>
      </c>
      <c r="I6" s="6" t="s">
        <v>13</v>
      </c>
      <c r="J6" s="6" t="s">
        <v>14</v>
      </c>
      <c r="K6" s="6" t="s">
        <v>15</v>
      </c>
      <c r="L6" s="6"/>
      <c r="M6" s="6" t="s">
        <v>16</v>
      </c>
      <c r="N6" s="6"/>
      <c r="O6" s="6" t="s">
        <v>12</v>
      </c>
      <c r="P6" s="6" t="s">
        <v>13</v>
      </c>
      <c r="Q6" s="6" t="s">
        <v>14</v>
      </c>
      <c r="R6" s="6" t="s">
        <v>12</v>
      </c>
      <c r="S6" s="6" t="s">
        <v>13</v>
      </c>
      <c r="T6" s="6" t="s">
        <v>14</v>
      </c>
      <c r="U6" s="6" t="s">
        <v>12</v>
      </c>
      <c r="V6" s="6" t="s">
        <v>13</v>
      </c>
      <c r="W6" s="6" t="s">
        <v>14</v>
      </c>
      <c r="X6" s="6" t="s">
        <v>12</v>
      </c>
      <c r="Y6" s="6" t="s">
        <v>13</v>
      </c>
      <c r="Z6" s="6" t="s">
        <v>14</v>
      </c>
    </row>
    <row r="7" spans="1:26" ht="23.25" customHeight="1">
      <c r="A7" s="6"/>
      <c r="B7" s="9"/>
      <c r="C7" s="6" t="s">
        <v>12</v>
      </c>
      <c r="D7" s="6" t="s">
        <v>13</v>
      </c>
      <c r="E7" s="6" t="s">
        <v>14</v>
      </c>
      <c r="F7" s="6"/>
      <c r="G7" s="6"/>
      <c r="H7" s="6"/>
      <c r="I7" s="6"/>
      <c r="J7" s="6"/>
      <c r="K7" s="6" t="s">
        <v>13</v>
      </c>
      <c r="L7" s="6" t="s">
        <v>14</v>
      </c>
      <c r="M7" s="6" t="s">
        <v>13</v>
      </c>
      <c r="N7" s="6" t="s">
        <v>14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" customFormat="1" ht="23.25" customHeight="1">
      <c r="A8" s="6"/>
      <c r="B8" s="6" t="s">
        <v>17</v>
      </c>
      <c r="C8" s="15">
        <v>79</v>
      </c>
      <c r="D8" s="15">
        <v>80</v>
      </c>
      <c r="E8" s="15">
        <v>81</v>
      </c>
      <c r="F8" s="15">
        <v>86</v>
      </c>
      <c r="G8" s="15">
        <v>87</v>
      </c>
      <c r="H8" s="15">
        <v>88</v>
      </c>
      <c r="I8" s="15">
        <v>89</v>
      </c>
      <c r="J8" s="15">
        <v>90</v>
      </c>
      <c r="K8" s="15">
        <v>91</v>
      </c>
      <c r="L8" s="15">
        <v>92</v>
      </c>
      <c r="M8" s="15">
        <v>93</v>
      </c>
      <c r="N8" s="15">
        <v>94</v>
      </c>
      <c r="O8" s="15">
        <v>95</v>
      </c>
      <c r="P8" s="15">
        <v>96</v>
      </c>
      <c r="Q8" s="15">
        <v>97</v>
      </c>
      <c r="R8" s="15">
        <v>98</v>
      </c>
      <c r="S8" s="15">
        <v>99</v>
      </c>
      <c r="T8" s="15">
        <v>100</v>
      </c>
      <c r="U8" s="15">
        <v>101</v>
      </c>
      <c r="V8" s="15">
        <v>102</v>
      </c>
      <c r="W8" s="15">
        <v>103</v>
      </c>
      <c r="X8" s="15"/>
      <c r="Y8" s="15">
        <v>105</v>
      </c>
      <c r="Z8" s="15">
        <v>106</v>
      </c>
    </row>
    <row r="9" spans="1:26" ht="22.5" customHeight="1">
      <c r="A9" s="6"/>
      <c r="B9" s="6" t="s">
        <v>18</v>
      </c>
      <c r="C9" s="16"/>
      <c r="D9" s="16"/>
      <c r="E9" s="16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33" s="2" customFormat="1" ht="22.5" customHeight="1">
      <c r="A10" s="19">
        <v>1</v>
      </c>
      <c r="B10" s="20" t="s">
        <v>19</v>
      </c>
      <c r="C10" s="21">
        <v>2768.1</v>
      </c>
      <c r="D10" s="21">
        <v>2768100</v>
      </c>
      <c r="E10" s="21">
        <v>4705770</v>
      </c>
      <c r="F10" s="21">
        <v>165600</v>
      </c>
      <c r="G10" s="21">
        <v>165600</v>
      </c>
      <c r="H10" s="21"/>
      <c r="I10" s="21"/>
      <c r="J10" s="21"/>
      <c r="K10" s="21"/>
      <c r="L10" s="21"/>
      <c r="M10" s="21"/>
      <c r="N10" s="21"/>
      <c r="O10" s="21">
        <v>115</v>
      </c>
      <c r="P10" s="21">
        <v>138000</v>
      </c>
      <c r="Q10" s="21">
        <v>165600</v>
      </c>
      <c r="R10" s="21"/>
      <c r="S10" s="21"/>
      <c r="T10" s="21"/>
      <c r="U10" s="21"/>
      <c r="V10" s="21"/>
      <c r="W10" s="21"/>
      <c r="X10" s="21"/>
      <c r="Y10" s="21"/>
      <c r="Z10" s="21"/>
      <c r="AA10" s="31"/>
      <c r="AB10" s="31"/>
      <c r="AC10" s="31"/>
      <c r="AD10" s="31"/>
      <c r="AE10" s="31"/>
      <c r="AF10" s="31"/>
      <c r="AG10" s="31"/>
    </row>
    <row r="11" spans="1:26" s="2" customFormat="1" ht="19.5" customHeight="1">
      <c r="A11" s="19">
        <v>2</v>
      </c>
      <c r="B11" s="20" t="s">
        <v>20</v>
      </c>
      <c r="C11" s="22">
        <v>2996</v>
      </c>
      <c r="D11" s="22">
        <v>4793600</v>
      </c>
      <c r="E11" s="22">
        <v>8149120</v>
      </c>
      <c r="F11" s="22">
        <v>663000</v>
      </c>
      <c r="G11" s="22">
        <v>663000</v>
      </c>
      <c r="H11" s="22"/>
      <c r="I11" s="22"/>
      <c r="J11" s="22"/>
      <c r="K11" s="22"/>
      <c r="L11" s="22"/>
      <c r="M11" s="22"/>
      <c r="N11" s="22"/>
      <c r="O11" s="22">
        <v>850</v>
      </c>
      <c r="P11" s="22">
        <v>552500</v>
      </c>
      <c r="Q11" s="22">
        <v>663000</v>
      </c>
      <c r="R11" s="22"/>
      <c r="S11" s="22"/>
      <c r="T11" s="22"/>
      <c r="U11" s="22"/>
      <c r="V11" s="22"/>
      <c r="W11" s="22"/>
      <c r="X11" s="22"/>
      <c r="Y11" s="22"/>
      <c r="Z11" s="22"/>
    </row>
    <row r="12" spans="1:42" s="2" customFormat="1" ht="21" customHeight="1">
      <c r="A12" s="19">
        <v>3</v>
      </c>
      <c r="B12" s="20" t="s">
        <v>21</v>
      </c>
      <c r="C12" s="23">
        <v>3917.4199999999996</v>
      </c>
      <c r="D12" s="23">
        <v>2728432.1035399996</v>
      </c>
      <c r="E12" s="23">
        <v>4638334.576017999</v>
      </c>
      <c r="F12" s="21">
        <v>147840</v>
      </c>
      <c r="G12" s="21">
        <v>147840</v>
      </c>
      <c r="H12" s="21"/>
      <c r="I12" s="21"/>
      <c r="J12" s="21"/>
      <c r="K12" s="21"/>
      <c r="L12" s="24"/>
      <c r="M12" s="21"/>
      <c r="N12" s="29"/>
      <c r="O12" s="30">
        <v>112</v>
      </c>
      <c r="P12" s="30">
        <v>123200</v>
      </c>
      <c r="Q12" s="30">
        <v>147840</v>
      </c>
      <c r="R12" s="30"/>
      <c r="S12" s="30"/>
      <c r="T12" s="30"/>
      <c r="U12" s="30"/>
      <c r="V12" s="21"/>
      <c r="W12" s="21"/>
      <c r="X12" s="21"/>
      <c r="Y12" s="21"/>
      <c r="Z12" s="21"/>
      <c r="AA12" s="32"/>
      <c r="AB12" s="33"/>
      <c r="AC12" s="31"/>
      <c r="AD12" s="31"/>
      <c r="AE12" s="31"/>
      <c r="AF12" s="34"/>
      <c r="AG12" s="34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33" s="2" customFormat="1" ht="18" customHeight="1">
      <c r="A13" s="19">
        <v>4</v>
      </c>
      <c r="B13" s="20" t="s">
        <v>22</v>
      </c>
      <c r="C13" s="21">
        <v>3631</v>
      </c>
      <c r="D13" s="21">
        <v>2178600</v>
      </c>
      <c r="E13" s="21">
        <v>3703620</v>
      </c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F13" s="35"/>
      <c r="AG13" s="35"/>
    </row>
    <row r="14" spans="1:33" s="2" customFormat="1" ht="15" customHeight="1">
      <c r="A14" s="19">
        <v>5</v>
      </c>
      <c r="B14" s="26" t="s">
        <v>23</v>
      </c>
      <c r="C14" s="24">
        <v>12467.23</v>
      </c>
      <c r="D14" s="21">
        <v>8103699.5</v>
      </c>
      <c r="E14" s="24">
        <v>13776289.149999999</v>
      </c>
      <c r="F14" s="21"/>
      <c r="G14" s="21"/>
      <c r="H14" s="27"/>
      <c r="I14" s="27"/>
      <c r="J14" s="27"/>
      <c r="K14" s="27"/>
      <c r="L14" s="27"/>
      <c r="M14" s="27"/>
      <c r="N14" s="27"/>
      <c r="O14" s="27"/>
      <c r="P14" s="21"/>
      <c r="Q14" s="21"/>
      <c r="R14" s="27"/>
      <c r="S14" s="27"/>
      <c r="T14" s="27"/>
      <c r="U14" s="27"/>
      <c r="V14" s="27"/>
      <c r="W14" s="27"/>
      <c r="X14" s="27"/>
      <c r="Y14" s="27"/>
      <c r="Z14" s="27"/>
      <c r="AF14" s="35"/>
      <c r="AG14" s="35"/>
    </row>
    <row r="15" spans="1:33" s="3" customFormat="1" ht="15" customHeight="1">
      <c r="A15" s="19">
        <v>6</v>
      </c>
      <c r="B15" s="26" t="s">
        <v>24</v>
      </c>
      <c r="C15" s="27">
        <v>2982.99</v>
      </c>
      <c r="D15" s="27">
        <v>1789793.9999999998</v>
      </c>
      <c r="E15" s="27">
        <v>3042649.7999999993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F15" s="35"/>
      <c r="AG15" s="35"/>
    </row>
    <row r="16" spans="1:33" s="3" customFormat="1" ht="15" customHeight="1">
      <c r="A16" s="19">
        <v>7</v>
      </c>
      <c r="B16" s="26" t="s">
        <v>25</v>
      </c>
      <c r="C16" s="27">
        <v>1400</v>
      </c>
      <c r="D16" s="27">
        <v>1120000</v>
      </c>
      <c r="E16" s="27">
        <v>1904000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F16" s="35"/>
      <c r="AG16" s="35"/>
    </row>
    <row r="17" spans="1:33" s="2" customFormat="1" ht="15" customHeight="1">
      <c r="A17" s="19">
        <v>8</v>
      </c>
      <c r="B17" s="26" t="s">
        <v>26</v>
      </c>
      <c r="C17" s="24">
        <v>1567</v>
      </c>
      <c r="D17" s="24">
        <v>861850</v>
      </c>
      <c r="E17" s="24">
        <v>1465145</v>
      </c>
      <c r="F17" s="21"/>
      <c r="G17" s="21"/>
      <c r="H17" s="27"/>
      <c r="I17" s="27"/>
      <c r="J17" s="27"/>
      <c r="K17" s="27"/>
      <c r="L17" s="27"/>
      <c r="M17" s="27"/>
      <c r="N17" s="27"/>
      <c r="O17" s="27"/>
      <c r="P17" s="21"/>
      <c r="Q17" s="21"/>
      <c r="R17" s="27"/>
      <c r="S17" s="27"/>
      <c r="T17" s="27"/>
      <c r="U17" s="27"/>
      <c r="V17" s="27"/>
      <c r="W17" s="27"/>
      <c r="X17" s="27"/>
      <c r="Y17" s="27"/>
      <c r="Z17" s="27"/>
      <c r="AF17" s="35"/>
      <c r="AG17" s="35"/>
    </row>
    <row r="18" spans="1:26" ht="15" customHeight="1">
      <c r="A18" s="28" t="s">
        <v>27</v>
      </c>
      <c r="B18" s="28"/>
      <c r="C18" s="21">
        <v>31729.74</v>
      </c>
      <c r="D18" s="21">
        <v>24344075.60354</v>
      </c>
      <c r="E18" s="21">
        <v>41384928.52601799</v>
      </c>
      <c r="F18" s="21">
        <f>SUM(F10:F17)</f>
        <v>976440</v>
      </c>
      <c r="G18" s="21">
        <f>SUM(G10:G17)</f>
        <v>976440</v>
      </c>
      <c r="H18" s="27"/>
      <c r="I18" s="27"/>
      <c r="J18" s="27"/>
      <c r="K18" s="27"/>
      <c r="L18" s="27"/>
      <c r="M18" s="27"/>
      <c r="N18" s="27"/>
      <c r="O18" s="27">
        <f>SUM(O10:O17)</f>
        <v>1077</v>
      </c>
      <c r="P18" s="21">
        <f>SUM(P10:P17)</f>
        <v>813700</v>
      </c>
      <c r="Q18" s="21">
        <f>SUM(Q10:Q17)</f>
        <v>976440</v>
      </c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>
      <c r="A19" s="28" t="s">
        <v>44</v>
      </c>
      <c r="B19" s="28"/>
      <c r="C19" s="21"/>
      <c r="D19" s="21"/>
      <c r="E19" s="21"/>
      <c r="F19" s="21"/>
      <c r="G19" s="21"/>
      <c r="H19" s="27"/>
      <c r="I19" s="27"/>
      <c r="J19" s="27"/>
      <c r="K19" s="27"/>
      <c r="L19" s="27"/>
      <c r="M19" s="27"/>
      <c r="N19" s="27"/>
      <c r="O19" s="27"/>
      <c r="P19" s="21"/>
      <c r="Q19" s="21"/>
      <c r="R19" s="27"/>
      <c r="S19" s="27"/>
      <c r="T19" s="27"/>
      <c r="U19" s="27"/>
      <c r="V19" s="27"/>
      <c r="W19" s="27"/>
      <c r="X19" s="27"/>
      <c r="Y19" s="27"/>
      <c r="Z19" s="27"/>
    </row>
  </sheetData>
  <sheetProtection/>
  <mergeCells count="37">
    <mergeCell ref="A1:Z1"/>
    <mergeCell ref="C2:T2"/>
    <mergeCell ref="U2:Z2"/>
    <mergeCell ref="C3:Z3"/>
    <mergeCell ref="C4:E4"/>
    <mergeCell ref="F4:Z4"/>
    <mergeCell ref="C5:E5"/>
    <mergeCell ref="H5:J5"/>
    <mergeCell ref="K5:N5"/>
    <mergeCell ref="O5:Q5"/>
    <mergeCell ref="R5:T5"/>
    <mergeCell ref="U5:W5"/>
    <mergeCell ref="X5:Z5"/>
    <mergeCell ref="C6:E6"/>
    <mergeCell ref="K6:L6"/>
    <mergeCell ref="M6:N6"/>
    <mergeCell ref="A18:B18"/>
    <mergeCell ref="A19:B19"/>
    <mergeCell ref="A3:A9"/>
    <mergeCell ref="B3:B7"/>
    <mergeCell ref="F5:F7"/>
    <mergeCell ref="G5:G7"/>
    <mergeCell ref="H6:H7"/>
    <mergeCell ref="I6:I7"/>
    <mergeCell ref="J6:J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/>
  <pageMargins left="0.75" right="0.4799999999999999" top="0.73" bottom="0.68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2015-10-23T03:13:33Z</cp:lastPrinted>
  <dcterms:created xsi:type="dcterms:W3CDTF">2007-02-17T02:37:10Z</dcterms:created>
  <dcterms:modified xsi:type="dcterms:W3CDTF">2022-05-26T09:53:02Z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KSORubyTemplate">
    <vt:lpwstr>14</vt:lpwstr>
  </property>
  <property fmtid="{D5CDD505-2E9C-101B-9397-08002B2CF9AE}" pid="5" name="I">
    <vt:lpwstr>AA505BB9E153497A88379F775CB8560F</vt:lpwstr>
  </property>
</Properties>
</file>